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9"/>
  <workbookPr/>
  <mc:AlternateContent xmlns:mc="http://schemas.openxmlformats.org/markup-compatibility/2006">
    <mc:Choice Requires="x15">
      <x15ac:absPath xmlns:x15ac="http://schemas.microsoft.com/office/spreadsheetml/2010/11/ac" url="C:\Users\1230\Desktop\25 上牧町\"/>
    </mc:Choice>
  </mc:AlternateContent>
  <xr:revisionPtr revIDLastSave="0" documentId="13_ncr:1_{379CCE28-F96F-49B4-A728-F49BC2C2094B}" xr6:coauthVersionLast="36" xr6:coauthVersionMax="36" xr10:uidLastSave="{00000000-0000-0000-0000-000000000000}"/>
  <workbookProtection workbookAlgorithmName="SHA-512" workbookHashValue="j9iYjgQSB/pxdX+xblfNfrB4UO4XamyBvEyfadpIXL+W0odQyHUlpXaFjXtOWlCbUMFKJypZrP+zoFvO084Flg==" workbookSaltValue="HDKUbZk+LM6F2bJok/coEw==" workbookSpinCount="100000" lockStructure="1"/>
  <bookViews>
    <workbookView xWindow="0" yWindow="0" windowWidth="15360" windowHeight="7632"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AL10" i="4" s="1"/>
  <c r="T6" i="5"/>
  <c r="S6" i="5"/>
  <c r="AT8" i="4" s="1"/>
  <c r="R6" i="5"/>
  <c r="Q6" i="5"/>
  <c r="P6" i="5"/>
  <c r="P10" i="4" s="1"/>
  <c r="O6" i="5"/>
  <c r="N6" i="5"/>
  <c r="B10" i="4" s="1"/>
  <c r="M6" i="5"/>
  <c r="AD8" i="4" s="1"/>
  <c r="L6" i="5"/>
  <c r="W8" i="4" s="1"/>
  <c r="K6" i="5"/>
  <c r="P8" i="4" s="1"/>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J85" i="4"/>
  <c r="I85" i="4"/>
  <c r="E85" i="4"/>
  <c r="BB10" i="4"/>
  <c r="AT10" i="4"/>
  <c r="W10" i="4"/>
  <c r="I10" i="4"/>
  <c r="BB8" i="4"/>
  <c r="AL8" i="4"/>
  <c r="I8" i="4"/>
  <c r="B8" i="4"/>
  <c r="B6" i="4"/>
</calcChain>
</file>

<file path=xl/sharedStrings.xml><?xml version="1.0" encoding="utf-8"?>
<sst xmlns="http://schemas.openxmlformats.org/spreadsheetml/2006/main" count="228" uniqueCount="114">
  <si>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</si>
  <si>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</si>
  <si>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</si>
  <si>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</si>
  <si>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</si>
  <si>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</si>
  <si>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</si>
  <si>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</si>
  <si>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</si>
  <si>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</si>
  <si>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</si>
  <si>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</si>
  <si>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</si>
  <si>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</si>
  <si>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</si>
  <si>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</si>
  <si>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</si>
  <si>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</si>
  <si>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</si>
  <si>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</si>
  <si>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</si>
  <si>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</si>
  <si>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</si>
  <si>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</si>
  <si>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</si>
  <si>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</si>
  <si>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</si>
  <si>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</si>
  <si>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</si>
  <si>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</si>
  <si>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</si>
  <si>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</si>
  <si>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</si>
  <si>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</si>
  <si>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</si>
  <si>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</si>
  <si>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</si>
  <si>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</si>
  <si>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</si>
  <si>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</si>
  <si>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</si>
  <si>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</si>
  <si>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</si>
  <si>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</si>
  <si>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</si>
  <si>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</si>
  <si>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</si>
  <si>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</si>
  <si>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</si>
  <si>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</si>
  <si>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</si>
  <si>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</si>
  <si>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</si>
  <si>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</si>
  <si>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</si>
  <si>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</si>
  <si>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</si>
  <si>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</si>
  <si>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</si>
  <si>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</si>
  <si>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</si>
  <si>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</si>
  <si>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</si>
  <si>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</si>
  <si>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</si>
  <si>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</si>
  <si>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</si>
  <si>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</si>
  <si>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</si>
  <si>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</si>
  <si>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</si>
  <si>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</si>
  <si>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</si>
  <si>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</si>
  <si>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</si>
  <si>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</si>
  <si>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</si>
  <si>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</si>
  <si>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</si>
  <si>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</si>
  <si>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</si>
  <si>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</si>
  <si>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</si>
  <si>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</si>
  <si>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</si>
  <si>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</si>
  <si>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</si>
  <si>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</si>
  <si>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</si>
  <si>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</si>
  <si>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</si>
  <si>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</si>
  <si>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</si>
  <si>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奈良県　上牧町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</si>
  <si>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</si>
  <si>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</si>
  <si>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</si>
  <si>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</si>
  <si>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</si>
  <si>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</si>
  <si>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</si>
  <si>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</si>
  <si>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</si>
  <si>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</si>
  <si>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</si>
  <si>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</si>
  <si>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</si>
  <si>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</si>
  <si>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</si>
  <si>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</si>
  <si>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</si>
  <si>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現状においては、経営の健全性・効率性という観点からは、差し当たり大きな問題はないという認識である。しかし、有形固定資産減価償却率及び管路経年化率が高く、管路更新率が低いことから、老朽化対策は喫緊の課題である。
　今後については、国の方針並びに県域水道一体化を見据えた中長期的な視点から資産・施設の維持管理について、経営状況に即した有効な対策の実施と投資のあり方を洗い直すとともに、人口減少問題を考慮したうえで持続可能な経営を行っていきたいと考える。</t>
    <rPh sb="96" eb="98">
      <t>キッキン</t>
    </rPh>
    <rPh sb="99" eb="101">
      <t>カダイ</t>
    </rPh>
    <rPh sb="130" eb="132">
      <t>ミス</t>
    </rPh>
    <phoneticPr fontId="4"/>
  </si>
  <si>
    <t>　経営の健全性については、基本料金の免除を行ったことにより⑤料金回収率が低下となったが、①経常収支比率、③流動比率、④企業債残高対給水収益比率から概ね良好といえる。しかし、人口減少やライフスタイルの変化などの影響により、給水収益が減少されるとともに、施設更新等による支出の増加が予測されるため、更なる改善が必要と考える。
　経営の効率性についても、差し当たり大きな問題は見当たらないものの、県営水道より100％受水していることにより⑥給水原価は高い水準を推移している。また、⑦施設利用率が類似団体平均値に比べて低い水準で推移しているので、ダウンサイジング、広域化・共同化等を進めていく必要があると認識している。⑧有収率については、ここ５年間で類似団体平均値を上回る水準を保っている状況である。現状の水準を維持するためにも今後も漏水等の早期発見・対応に努めていきたい。</t>
    <rPh sb="1" eb="3">
      <t>ケイエイ</t>
    </rPh>
    <rPh sb="4" eb="7">
      <t>ケンゼンセイ</t>
    </rPh>
    <rPh sb="13" eb="15">
      <t>キホン</t>
    </rPh>
    <rPh sb="15" eb="17">
      <t>リョウキン</t>
    </rPh>
    <rPh sb="18" eb="20">
      <t>メンジョ</t>
    </rPh>
    <rPh sb="21" eb="22">
      <t>オコナ</t>
    </rPh>
    <rPh sb="45" eb="51">
      <t>ケイジョウシュウシヒリツ</t>
    </rPh>
    <rPh sb="53" eb="57">
      <t>リュウドウヒリツ</t>
    </rPh>
    <rPh sb="59" eb="64">
      <t>キギョウサイザンダカ</t>
    </rPh>
    <rPh sb="64" eb="65">
      <t>タイ</t>
    </rPh>
    <rPh sb="65" eb="71">
      <t>キュウスイシュウエキヒリツ</t>
    </rPh>
    <rPh sb="73" eb="74">
      <t>オオム</t>
    </rPh>
    <rPh sb="75" eb="77">
      <t>リョウコウ</t>
    </rPh>
    <rPh sb="88" eb="90">
      <t>ゲンショウ</t>
    </rPh>
    <rPh sb="99" eb="101">
      <t>ヘンカ</t>
    </rPh>
    <rPh sb="104" eb="106">
      <t>エイキョウ</t>
    </rPh>
    <rPh sb="115" eb="117">
      <t>ゲンショウ</t>
    </rPh>
    <rPh sb="125" eb="129">
      <t>シセツコウシン</t>
    </rPh>
    <rPh sb="129" eb="130">
      <t>トウ</t>
    </rPh>
    <rPh sb="133" eb="135">
      <t>シシュツ</t>
    </rPh>
    <rPh sb="136" eb="138">
      <t>ゾウカ</t>
    </rPh>
    <rPh sb="139" eb="141">
      <t>ヨソク</t>
    </rPh>
    <rPh sb="147" eb="148">
      <t>サラ</t>
    </rPh>
    <rPh sb="150" eb="152">
      <t>カイゼン</t>
    </rPh>
    <rPh sb="153" eb="155">
      <t>ヒツヨウ</t>
    </rPh>
    <rPh sb="156" eb="157">
      <t>カンガ</t>
    </rPh>
    <rPh sb="162" eb="164">
      <t>ケイエイ</t>
    </rPh>
    <rPh sb="165" eb="168">
      <t>コウリツセイ</t>
    </rPh>
    <rPh sb="174" eb="175">
      <t>サ</t>
    </rPh>
    <rPh sb="176" eb="177">
      <t>ア</t>
    </rPh>
    <rPh sb="179" eb="180">
      <t>オオ</t>
    </rPh>
    <rPh sb="182" eb="184">
      <t>モンダイ</t>
    </rPh>
    <rPh sb="185" eb="187">
      <t>ミア</t>
    </rPh>
    <rPh sb="217" eb="221">
      <t>キュウスイゲンカ</t>
    </rPh>
    <rPh sb="222" eb="223">
      <t>タカ</t>
    </rPh>
    <rPh sb="224" eb="226">
      <t>スイジュン</t>
    </rPh>
    <rPh sb="227" eb="229">
      <t>スイイ</t>
    </rPh>
    <rPh sb="346" eb="348">
      <t>ゲンジョウ</t>
    </rPh>
    <rPh sb="349" eb="351">
      <t>スイジュン</t>
    </rPh>
    <rPh sb="352" eb="354">
      <t>イジ</t>
    </rPh>
    <rPh sb="360" eb="362">
      <t>コンゴ</t>
    </rPh>
    <rPh sb="363" eb="366">
      <t>ロウスイトウ</t>
    </rPh>
    <rPh sb="367" eb="371">
      <t>ソウキハッケン</t>
    </rPh>
    <rPh sb="372" eb="374">
      <t>タイオウ</t>
    </rPh>
    <rPh sb="375" eb="376">
      <t>ツト</t>
    </rPh>
    <phoneticPr fontId="4"/>
  </si>
  <si>
    <t>　①有形固定資産減価償却率及び②管路経年化率から法定耐用年数を超過した施設・管路が年々増加し、老朽化が確実に進んでいる状況であるということが言える。また、管路更新率についても、４年度については若干の上昇となったが、類似団体平均値より低い水準に変わりがない。
　今後は、アセットマネジメントに基づいた計画的な管路更新を進めていく必要がある。</t>
    <rPh sb="70" eb="71">
      <t>イ</t>
    </rPh>
    <rPh sb="89" eb="91">
      <t>ネンド</t>
    </rPh>
    <rPh sb="96" eb="98">
      <t>ジャッカン</t>
    </rPh>
    <rPh sb="99" eb="101">
      <t>ジョウショウ</t>
    </rPh>
    <rPh sb="107" eb="109">
      <t>ルイジ</t>
    </rPh>
    <rPh sb="109" eb="111">
      <t>ダンタイ</t>
    </rPh>
    <rPh sb="116" eb="117">
      <t>ヒク</t>
    </rPh>
    <rPh sb="121" eb="122">
      <t>カ</t>
    </rPh>
    <rPh sb="145" eb="146">
      <t>モト</t>
    </rPh>
    <rPh sb="153" eb="155">
      <t>カンロ</t>
    </rPh>
    <rPh sb="155" eb="157">
      <t>コウシン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</si>
</sst>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10" xfId="0" applyFont="1" applyBorder="1" applyAlignment="1">
      <alignment horizontal="left"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formatCode="#,##0.00;&quot;△&quot;#,##0.00;&quot;-&quot;">
                  <c:v>0.04</c:v>
                </c:pt>
                <c:pt idx="1">
                  <c:v>0</c:v>
                </c:pt>
                <c:pt idx="2">
                  <c:v>0</c:v>
                </c:pt>
                <c:pt idx="3" formatCode="#,##0.00;&quot;△&quot;#,##0.00;&quot;-&quot;">
                  <c:v>0.01</c:v>
                </c:pt>
                <c:pt idx="4" formatCode="#,##0.00;&quot;△&quot;#,##0.00;&quot;-&quot;">
                  <c:v>0.43</c:v>
                </c:pt>
              </c:numCache>
            </c:numRef>
          </c:val>
          <c:extLst>
            <c:ext xmlns:c16="http://schemas.microsoft.com/office/drawing/2014/chart" uri="{C3380CC4-5D6E-409C-BE32-E72D297353CC}">
              <c16:uniqueId val="{00000000-0079-4D46-840F-479CE682645B}"/>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c:v>
                </c:pt>
                <c:pt idx="1">
                  <c:v>0.52</c:v>
                </c:pt>
                <c:pt idx="2">
                  <c:v>0.53</c:v>
                </c:pt>
                <c:pt idx="3">
                  <c:v>0.48</c:v>
                </c:pt>
                <c:pt idx="4">
                  <c:v>0.5</c:v>
                </c:pt>
              </c:numCache>
            </c:numRef>
          </c:val>
          <c:smooth val="0"/>
          <c:extLst>
            <c:ext xmlns:c16="http://schemas.microsoft.com/office/drawing/2014/chart" uri="{C3380CC4-5D6E-409C-BE32-E72D297353CC}">
              <c16:uniqueId val="{00000001-0079-4D46-840F-479CE682645B}"/>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53.4</c:v>
                </c:pt>
                <c:pt idx="1">
                  <c:v>52.7</c:v>
                </c:pt>
                <c:pt idx="2">
                  <c:v>52.75</c:v>
                </c:pt>
                <c:pt idx="3">
                  <c:v>51.52</c:v>
                </c:pt>
                <c:pt idx="4">
                  <c:v>50.63</c:v>
                </c:pt>
              </c:numCache>
            </c:numRef>
          </c:val>
          <c:extLst>
            <c:ext xmlns:c16="http://schemas.microsoft.com/office/drawing/2014/chart" uri="{C3380CC4-5D6E-409C-BE32-E72D297353CC}">
              <c16:uniqueId val="{00000000-032F-435E-9BB6-BF5D23248954}"/>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55.03</c:v>
                </c:pt>
                <c:pt idx="1">
                  <c:v>55.14</c:v>
                </c:pt>
                <c:pt idx="2">
                  <c:v>55.89</c:v>
                </c:pt>
                <c:pt idx="3">
                  <c:v>55.72</c:v>
                </c:pt>
                <c:pt idx="4">
                  <c:v>55.31</c:v>
                </c:pt>
              </c:numCache>
            </c:numRef>
          </c:val>
          <c:smooth val="0"/>
          <c:extLst>
            <c:ext xmlns:c16="http://schemas.microsoft.com/office/drawing/2014/chart" uri="{C3380CC4-5D6E-409C-BE32-E72D297353CC}">
              <c16:uniqueId val="{00000001-032F-435E-9BB6-BF5D23248954}"/>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93.05</c:v>
                </c:pt>
                <c:pt idx="1">
                  <c:v>93.19</c:v>
                </c:pt>
                <c:pt idx="2">
                  <c:v>93.92</c:v>
                </c:pt>
                <c:pt idx="3">
                  <c:v>95.4</c:v>
                </c:pt>
                <c:pt idx="4">
                  <c:v>95.17</c:v>
                </c:pt>
              </c:numCache>
            </c:numRef>
          </c:val>
          <c:extLst>
            <c:ext xmlns:c16="http://schemas.microsoft.com/office/drawing/2014/chart" uri="{C3380CC4-5D6E-409C-BE32-E72D297353CC}">
              <c16:uniqueId val="{00000000-57A5-4CEB-871F-7EFB043B2AF9}"/>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81.900000000000006</c:v>
                </c:pt>
                <c:pt idx="1">
                  <c:v>81.39</c:v>
                </c:pt>
                <c:pt idx="2">
                  <c:v>81.27</c:v>
                </c:pt>
                <c:pt idx="3">
                  <c:v>81.260000000000005</c:v>
                </c:pt>
                <c:pt idx="4">
                  <c:v>80.36</c:v>
                </c:pt>
              </c:numCache>
            </c:numRef>
          </c:val>
          <c:smooth val="0"/>
          <c:extLst>
            <c:ext xmlns:c16="http://schemas.microsoft.com/office/drawing/2014/chart" uri="{C3380CC4-5D6E-409C-BE32-E72D297353CC}">
              <c16:uniqueId val="{00000001-57A5-4CEB-871F-7EFB043B2AF9}"/>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112.03</c:v>
                </c:pt>
                <c:pt idx="1">
                  <c:v>116.75</c:v>
                </c:pt>
                <c:pt idx="2">
                  <c:v>115.43</c:v>
                </c:pt>
                <c:pt idx="3">
                  <c:v>108.87</c:v>
                </c:pt>
                <c:pt idx="4">
                  <c:v>109.17</c:v>
                </c:pt>
              </c:numCache>
            </c:numRef>
          </c:val>
          <c:extLst>
            <c:ext xmlns:c16="http://schemas.microsoft.com/office/drawing/2014/chart" uri="{C3380CC4-5D6E-409C-BE32-E72D297353CC}">
              <c16:uniqueId val="{00000000-FCE1-43AD-BB96-1FE2C4BB32C4}"/>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108.87</c:v>
                </c:pt>
                <c:pt idx="1">
                  <c:v>108.61</c:v>
                </c:pt>
                <c:pt idx="2">
                  <c:v>108.35</c:v>
                </c:pt>
                <c:pt idx="3">
                  <c:v>108.84</c:v>
                </c:pt>
                <c:pt idx="4">
                  <c:v>105.92</c:v>
                </c:pt>
              </c:numCache>
            </c:numRef>
          </c:val>
          <c:smooth val="0"/>
          <c:extLst>
            <c:ext xmlns:c16="http://schemas.microsoft.com/office/drawing/2014/chart" uri="{C3380CC4-5D6E-409C-BE32-E72D297353CC}">
              <c16:uniqueId val="{00000001-FCE1-43AD-BB96-1FE2C4BB32C4}"/>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57.16</c:v>
                </c:pt>
                <c:pt idx="1">
                  <c:v>58.99</c:v>
                </c:pt>
                <c:pt idx="2">
                  <c:v>59.38</c:v>
                </c:pt>
                <c:pt idx="3">
                  <c:v>57.13</c:v>
                </c:pt>
                <c:pt idx="4">
                  <c:v>58.77</c:v>
                </c:pt>
              </c:numCache>
            </c:numRef>
          </c:val>
          <c:extLst>
            <c:ext xmlns:c16="http://schemas.microsoft.com/office/drawing/2014/chart" uri="{C3380CC4-5D6E-409C-BE32-E72D297353CC}">
              <c16:uniqueId val="{00000000-F8B0-4BA7-8F1A-012B9139915F}"/>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48.87</c:v>
                </c:pt>
                <c:pt idx="1">
                  <c:v>49.92</c:v>
                </c:pt>
                <c:pt idx="2">
                  <c:v>50.63</c:v>
                </c:pt>
                <c:pt idx="3">
                  <c:v>51.29</c:v>
                </c:pt>
                <c:pt idx="4">
                  <c:v>52.2</c:v>
                </c:pt>
              </c:numCache>
            </c:numRef>
          </c:val>
          <c:smooth val="0"/>
          <c:extLst>
            <c:ext xmlns:c16="http://schemas.microsoft.com/office/drawing/2014/chart" uri="{C3380CC4-5D6E-409C-BE32-E72D297353CC}">
              <c16:uniqueId val="{00000001-F8B0-4BA7-8F1A-012B9139915F}"/>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25.72</c:v>
                </c:pt>
                <c:pt idx="1">
                  <c:v>27.98</c:v>
                </c:pt>
                <c:pt idx="2">
                  <c:v>28.75</c:v>
                </c:pt>
                <c:pt idx="3">
                  <c:v>27.68</c:v>
                </c:pt>
                <c:pt idx="4">
                  <c:v>30.22</c:v>
                </c:pt>
              </c:numCache>
            </c:numRef>
          </c:val>
          <c:extLst>
            <c:ext xmlns:c16="http://schemas.microsoft.com/office/drawing/2014/chart" uri="{C3380CC4-5D6E-409C-BE32-E72D297353CC}">
              <c16:uniqueId val="{00000000-D5EE-4455-A859-F1F72DF731FC}"/>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14.85</c:v>
                </c:pt>
                <c:pt idx="1">
                  <c:v>16.88</c:v>
                </c:pt>
                <c:pt idx="2">
                  <c:v>18.28</c:v>
                </c:pt>
                <c:pt idx="3">
                  <c:v>19.61</c:v>
                </c:pt>
                <c:pt idx="4">
                  <c:v>20.73</c:v>
                </c:pt>
              </c:numCache>
            </c:numRef>
          </c:val>
          <c:smooth val="0"/>
          <c:extLst>
            <c:ext xmlns:c16="http://schemas.microsoft.com/office/drawing/2014/chart" uri="{C3380CC4-5D6E-409C-BE32-E72D297353CC}">
              <c16:uniqueId val="{00000001-D5EE-4455-A859-F1F72DF731FC}"/>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1C0-4882-A11A-D14AD621620E}"/>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3.16</c:v>
                </c:pt>
                <c:pt idx="1">
                  <c:v>3.59</c:v>
                </c:pt>
                <c:pt idx="2">
                  <c:v>3.98</c:v>
                </c:pt>
                <c:pt idx="3">
                  <c:v>6.02</c:v>
                </c:pt>
                <c:pt idx="4">
                  <c:v>7.78</c:v>
                </c:pt>
              </c:numCache>
            </c:numRef>
          </c:val>
          <c:smooth val="0"/>
          <c:extLst>
            <c:ext xmlns:c16="http://schemas.microsoft.com/office/drawing/2014/chart" uri="{C3380CC4-5D6E-409C-BE32-E72D297353CC}">
              <c16:uniqueId val="{00000001-C1C0-4882-A11A-D14AD621620E}"/>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1458.35</c:v>
                </c:pt>
                <c:pt idx="1">
                  <c:v>1909.79</c:v>
                </c:pt>
                <c:pt idx="2">
                  <c:v>1111.3</c:v>
                </c:pt>
                <c:pt idx="3">
                  <c:v>904</c:v>
                </c:pt>
                <c:pt idx="4">
                  <c:v>1168.57</c:v>
                </c:pt>
              </c:numCache>
            </c:numRef>
          </c:val>
          <c:extLst>
            <c:ext xmlns:c16="http://schemas.microsoft.com/office/drawing/2014/chart" uri="{C3380CC4-5D6E-409C-BE32-E72D297353CC}">
              <c16:uniqueId val="{00000000-C41B-481E-B6C0-5A01E7317D61}"/>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369.69</c:v>
                </c:pt>
                <c:pt idx="1">
                  <c:v>379.08</c:v>
                </c:pt>
                <c:pt idx="2">
                  <c:v>367.55</c:v>
                </c:pt>
                <c:pt idx="3">
                  <c:v>378.56</c:v>
                </c:pt>
                <c:pt idx="4">
                  <c:v>364.46</c:v>
                </c:pt>
              </c:numCache>
            </c:numRef>
          </c:val>
          <c:smooth val="0"/>
          <c:extLst>
            <c:ext xmlns:c16="http://schemas.microsoft.com/office/drawing/2014/chart" uri="{C3380CC4-5D6E-409C-BE32-E72D297353CC}">
              <c16:uniqueId val="{00000001-C41B-481E-B6C0-5A01E7317D61}"/>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16.71</c:v>
                </c:pt>
                <c:pt idx="1">
                  <c:v>14.66</c:v>
                </c:pt>
                <c:pt idx="2">
                  <c:v>13.67</c:v>
                </c:pt>
                <c:pt idx="3">
                  <c:v>10.63</c:v>
                </c:pt>
                <c:pt idx="4">
                  <c:v>9.1300000000000008</c:v>
                </c:pt>
              </c:numCache>
            </c:numRef>
          </c:val>
          <c:extLst>
            <c:ext xmlns:c16="http://schemas.microsoft.com/office/drawing/2014/chart" uri="{C3380CC4-5D6E-409C-BE32-E72D297353CC}">
              <c16:uniqueId val="{00000000-4575-4F94-940B-4C0067A75856}"/>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402.99</c:v>
                </c:pt>
                <c:pt idx="1">
                  <c:v>398.98</c:v>
                </c:pt>
                <c:pt idx="2">
                  <c:v>418.68</c:v>
                </c:pt>
                <c:pt idx="3">
                  <c:v>395.68</c:v>
                </c:pt>
                <c:pt idx="4">
                  <c:v>403.72</c:v>
                </c:pt>
              </c:numCache>
            </c:numRef>
          </c:val>
          <c:smooth val="0"/>
          <c:extLst>
            <c:ext xmlns:c16="http://schemas.microsoft.com/office/drawing/2014/chart" uri="{C3380CC4-5D6E-409C-BE32-E72D297353CC}">
              <c16:uniqueId val="{00000001-4575-4F94-940B-4C0067A75856}"/>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106.47</c:v>
                </c:pt>
                <c:pt idx="1">
                  <c:v>109.74</c:v>
                </c:pt>
                <c:pt idx="2">
                  <c:v>101.96</c:v>
                </c:pt>
                <c:pt idx="3">
                  <c:v>107.07</c:v>
                </c:pt>
                <c:pt idx="4">
                  <c:v>93.86</c:v>
                </c:pt>
              </c:numCache>
            </c:numRef>
          </c:val>
          <c:extLst>
            <c:ext xmlns:c16="http://schemas.microsoft.com/office/drawing/2014/chart" uri="{C3380CC4-5D6E-409C-BE32-E72D297353CC}">
              <c16:uniqueId val="{00000000-4191-48BB-A64A-DC42FDF1A440}"/>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98.66</c:v>
                </c:pt>
                <c:pt idx="1">
                  <c:v>98.64</c:v>
                </c:pt>
                <c:pt idx="2">
                  <c:v>94.78</c:v>
                </c:pt>
                <c:pt idx="3">
                  <c:v>97.59</c:v>
                </c:pt>
                <c:pt idx="4">
                  <c:v>92.17</c:v>
                </c:pt>
              </c:numCache>
            </c:numRef>
          </c:val>
          <c:smooth val="0"/>
          <c:extLst>
            <c:ext xmlns:c16="http://schemas.microsoft.com/office/drawing/2014/chart" uri="{C3380CC4-5D6E-409C-BE32-E72D297353CC}">
              <c16:uniqueId val="{00000001-4191-48BB-A64A-DC42FDF1A440}"/>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217.24</c:v>
                </c:pt>
                <c:pt idx="1">
                  <c:v>209.59</c:v>
                </c:pt>
                <c:pt idx="2">
                  <c:v>202.07</c:v>
                </c:pt>
                <c:pt idx="3">
                  <c:v>201.28</c:v>
                </c:pt>
                <c:pt idx="4">
                  <c:v>206.41</c:v>
                </c:pt>
              </c:numCache>
            </c:numRef>
          </c:val>
          <c:extLst>
            <c:ext xmlns:c16="http://schemas.microsoft.com/office/drawing/2014/chart" uri="{C3380CC4-5D6E-409C-BE32-E72D297353CC}">
              <c16:uniqueId val="{00000000-5929-4EEC-B92C-E8253D52A3FC}"/>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178.59</c:v>
                </c:pt>
                <c:pt idx="1">
                  <c:v>178.92</c:v>
                </c:pt>
                <c:pt idx="2">
                  <c:v>181.3</c:v>
                </c:pt>
                <c:pt idx="3">
                  <c:v>181.71</c:v>
                </c:pt>
                <c:pt idx="4">
                  <c:v>188.51</c:v>
                </c:pt>
              </c:numCache>
            </c:numRef>
          </c:val>
          <c:smooth val="0"/>
          <c:extLst>
            <c:ext xmlns:c16="http://schemas.microsoft.com/office/drawing/2014/chart" uri="{C3380CC4-5D6E-409C-BE32-E72D297353CC}">
              <c16:uniqueId val="{00000001-5929-4EEC-B92C-E8253D52A3FC}"/>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V60" zoomScaleNormal="100" workbookViewId="0">
      <selection activeCell="BL47" sqref="BL47:BZ63"/>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x14ac:dyDescent="0.2">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x14ac:dyDescent="0.2">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80" t="str">
        <f>データ!H6</f>
        <v>奈良県　上牧町</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1"/>
      <c r="AE6" s="81"/>
      <c r="AF6" s="81"/>
      <c r="AG6" s="8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62" t="s">
        <v>1</v>
      </c>
      <c r="C7" s="63"/>
      <c r="D7" s="63"/>
      <c r="E7" s="63"/>
      <c r="F7" s="63"/>
      <c r="G7" s="63"/>
      <c r="H7" s="63"/>
      <c r="I7" s="62" t="s">
        <v>2</v>
      </c>
      <c r="J7" s="63"/>
      <c r="K7" s="63"/>
      <c r="L7" s="63"/>
      <c r="M7" s="63"/>
      <c r="N7" s="63"/>
      <c r="O7" s="64"/>
      <c r="P7" s="65" t="s">
        <v>3</v>
      </c>
      <c r="Q7" s="65"/>
      <c r="R7" s="65"/>
      <c r="S7" s="65"/>
      <c r="T7" s="65"/>
      <c r="U7" s="65"/>
      <c r="V7" s="65"/>
      <c r="W7" s="65" t="s">
        <v>4</v>
      </c>
      <c r="X7" s="65"/>
      <c r="Y7" s="65"/>
      <c r="Z7" s="65"/>
      <c r="AA7" s="65"/>
      <c r="AB7" s="65"/>
      <c r="AC7" s="65"/>
      <c r="AD7" s="65" t="s">
        <v>5</v>
      </c>
      <c r="AE7" s="65"/>
      <c r="AF7" s="65"/>
      <c r="AG7" s="65"/>
      <c r="AH7" s="65"/>
      <c r="AI7" s="65"/>
      <c r="AJ7" s="65"/>
      <c r="AK7" s="2"/>
      <c r="AL7" s="65" t="s">
        <v>6</v>
      </c>
      <c r="AM7" s="65"/>
      <c r="AN7" s="65"/>
      <c r="AO7" s="65"/>
      <c r="AP7" s="65"/>
      <c r="AQ7" s="65"/>
      <c r="AR7" s="65"/>
      <c r="AS7" s="65"/>
      <c r="AT7" s="62" t="s">
        <v>7</v>
      </c>
      <c r="AU7" s="63"/>
      <c r="AV7" s="63"/>
      <c r="AW7" s="63"/>
      <c r="AX7" s="63"/>
      <c r="AY7" s="63"/>
      <c r="AZ7" s="63"/>
      <c r="BA7" s="63"/>
      <c r="BB7" s="65" t="s">
        <v>8</v>
      </c>
      <c r="BC7" s="65"/>
      <c r="BD7" s="65"/>
      <c r="BE7" s="65"/>
      <c r="BF7" s="65"/>
      <c r="BG7" s="65"/>
      <c r="BH7" s="65"/>
      <c r="BI7" s="65"/>
      <c r="BJ7" s="3"/>
      <c r="BK7" s="3"/>
      <c r="BL7" s="70" t="s">
        <v>9</v>
      </c>
      <c r="BM7" s="71"/>
      <c r="BN7" s="71"/>
      <c r="BO7" s="71"/>
      <c r="BP7" s="71"/>
      <c r="BQ7" s="71"/>
      <c r="BR7" s="71"/>
      <c r="BS7" s="71"/>
      <c r="BT7" s="71"/>
      <c r="BU7" s="71"/>
      <c r="BV7" s="71"/>
      <c r="BW7" s="71"/>
      <c r="BX7" s="71"/>
      <c r="BY7" s="72"/>
    </row>
    <row r="8" spans="1:78" ht="18.75" customHeight="1" x14ac:dyDescent="0.2">
      <c r="A8" s="2"/>
      <c r="B8" s="73" t="str">
        <f>データ!$I$6</f>
        <v>法適用</v>
      </c>
      <c r="C8" s="74"/>
      <c r="D8" s="74"/>
      <c r="E8" s="74"/>
      <c r="F8" s="74"/>
      <c r="G8" s="74"/>
      <c r="H8" s="74"/>
      <c r="I8" s="73" t="str">
        <f>データ!$J$6</f>
        <v>水道事業</v>
      </c>
      <c r="J8" s="74"/>
      <c r="K8" s="74"/>
      <c r="L8" s="74"/>
      <c r="M8" s="74"/>
      <c r="N8" s="74"/>
      <c r="O8" s="75"/>
      <c r="P8" s="76" t="str">
        <f>データ!$K$6</f>
        <v>末端給水事業</v>
      </c>
      <c r="Q8" s="76"/>
      <c r="R8" s="76"/>
      <c r="S8" s="76"/>
      <c r="T8" s="76"/>
      <c r="U8" s="76"/>
      <c r="V8" s="76"/>
      <c r="W8" s="76" t="str">
        <f>データ!$L$6</f>
        <v>A6</v>
      </c>
      <c r="X8" s="76"/>
      <c r="Y8" s="76"/>
      <c r="Z8" s="76"/>
      <c r="AA8" s="76"/>
      <c r="AB8" s="76"/>
      <c r="AC8" s="76"/>
      <c r="AD8" s="76" t="str">
        <f>データ!$M$6</f>
        <v>非設置</v>
      </c>
      <c r="AE8" s="76"/>
      <c r="AF8" s="76"/>
      <c r="AG8" s="76"/>
      <c r="AH8" s="76"/>
      <c r="AI8" s="76"/>
      <c r="AJ8" s="76"/>
      <c r="AK8" s="2"/>
      <c r="AL8" s="59">
        <f>データ!$R$6</f>
        <v>21612</v>
      </c>
      <c r="AM8" s="59"/>
      <c r="AN8" s="59"/>
      <c r="AO8" s="59"/>
      <c r="AP8" s="59"/>
      <c r="AQ8" s="59"/>
      <c r="AR8" s="59"/>
      <c r="AS8" s="59"/>
      <c r="AT8" s="56">
        <f>データ!$S$6</f>
        <v>6.14</v>
      </c>
      <c r="AU8" s="57"/>
      <c r="AV8" s="57"/>
      <c r="AW8" s="57"/>
      <c r="AX8" s="57"/>
      <c r="AY8" s="57"/>
      <c r="AZ8" s="57"/>
      <c r="BA8" s="57"/>
      <c r="BB8" s="46">
        <f>データ!$T$6</f>
        <v>3519.87</v>
      </c>
      <c r="BC8" s="46"/>
      <c r="BD8" s="46"/>
      <c r="BE8" s="46"/>
      <c r="BF8" s="46"/>
      <c r="BG8" s="46"/>
      <c r="BH8" s="46"/>
      <c r="BI8" s="46"/>
      <c r="BJ8" s="3"/>
      <c r="BK8" s="3"/>
      <c r="BL8" s="77" t="s">
        <v>10</v>
      </c>
      <c r="BM8" s="78"/>
      <c r="BN8" s="60" t="s">
        <v>11</v>
      </c>
      <c r="BO8" s="60"/>
      <c r="BP8" s="60"/>
      <c r="BQ8" s="60"/>
      <c r="BR8" s="60"/>
      <c r="BS8" s="60"/>
      <c r="BT8" s="60"/>
      <c r="BU8" s="60"/>
      <c r="BV8" s="60"/>
      <c r="BW8" s="60"/>
      <c r="BX8" s="60"/>
      <c r="BY8" s="61"/>
    </row>
    <row r="9" spans="1:78" ht="18.75" customHeight="1" x14ac:dyDescent="0.2">
      <c r="A9" s="2"/>
      <c r="B9" s="62" t="s">
        <v>12</v>
      </c>
      <c r="C9" s="63"/>
      <c r="D9" s="63"/>
      <c r="E9" s="63"/>
      <c r="F9" s="63"/>
      <c r="G9" s="63"/>
      <c r="H9" s="63"/>
      <c r="I9" s="62" t="s">
        <v>13</v>
      </c>
      <c r="J9" s="63"/>
      <c r="K9" s="63"/>
      <c r="L9" s="63"/>
      <c r="M9" s="63"/>
      <c r="N9" s="63"/>
      <c r="O9" s="64"/>
      <c r="P9" s="65" t="s">
        <v>14</v>
      </c>
      <c r="Q9" s="65"/>
      <c r="R9" s="65"/>
      <c r="S9" s="65"/>
      <c r="T9" s="65"/>
      <c r="U9" s="65"/>
      <c r="V9" s="65"/>
      <c r="W9" s="65" t="s">
        <v>15</v>
      </c>
      <c r="X9" s="65"/>
      <c r="Y9" s="65"/>
      <c r="Z9" s="65"/>
      <c r="AA9" s="65"/>
      <c r="AB9" s="65"/>
      <c r="AC9" s="65"/>
      <c r="AD9" s="2"/>
      <c r="AE9" s="2"/>
      <c r="AF9" s="2"/>
      <c r="AG9" s="2"/>
      <c r="AH9" s="2"/>
      <c r="AI9" s="2"/>
      <c r="AJ9" s="2"/>
      <c r="AK9" s="2"/>
      <c r="AL9" s="65" t="s">
        <v>16</v>
      </c>
      <c r="AM9" s="65"/>
      <c r="AN9" s="65"/>
      <c r="AO9" s="65"/>
      <c r="AP9" s="65"/>
      <c r="AQ9" s="65"/>
      <c r="AR9" s="65"/>
      <c r="AS9" s="65"/>
      <c r="AT9" s="62" t="s">
        <v>17</v>
      </c>
      <c r="AU9" s="63"/>
      <c r="AV9" s="63"/>
      <c r="AW9" s="63"/>
      <c r="AX9" s="63"/>
      <c r="AY9" s="63"/>
      <c r="AZ9" s="63"/>
      <c r="BA9" s="63"/>
      <c r="BB9" s="65" t="s">
        <v>18</v>
      </c>
      <c r="BC9" s="65"/>
      <c r="BD9" s="65"/>
      <c r="BE9" s="65"/>
      <c r="BF9" s="65"/>
      <c r="BG9" s="65"/>
      <c r="BH9" s="65"/>
      <c r="BI9" s="65"/>
      <c r="BJ9" s="3"/>
      <c r="BK9" s="3"/>
      <c r="BL9" s="66" t="s">
        <v>19</v>
      </c>
      <c r="BM9" s="67"/>
      <c r="BN9" s="68" t="s">
        <v>20</v>
      </c>
      <c r="BO9" s="68"/>
      <c r="BP9" s="68"/>
      <c r="BQ9" s="68"/>
      <c r="BR9" s="68"/>
      <c r="BS9" s="68"/>
      <c r="BT9" s="68"/>
      <c r="BU9" s="68"/>
      <c r="BV9" s="68"/>
      <c r="BW9" s="68"/>
      <c r="BX9" s="68"/>
      <c r="BY9" s="69"/>
    </row>
    <row r="10" spans="1:78" ht="18.75" customHeight="1" x14ac:dyDescent="0.2">
      <c r="A10" s="2"/>
      <c r="B10" s="56" t="str">
        <f>データ!$N$6</f>
        <v>-</v>
      </c>
      <c r="C10" s="57"/>
      <c r="D10" s="57"/>
      <c r="E10" s="57"/>
      <c r="F10" s="57"/>
      <c r="G10" s="57"/>
      <c r="H10" s="57"/>
      <c r="I10" s="56">
        <f>データ!$O$6</f>
        <v>94.75</v>
      </c>
      <c r="J10" s="57"/>
      <c r="K10" s="57"/>
      <c r="L10" s="57"/>
      <c r="M10" s="57"/>
      <c r="N10" s="57"/>
      <c r="O10" s="58"/>
      <c r="P10" s="46">
        <f>データ!$P$6</f>
        <v>100</v>
      </c>
      <c r="Q10" s="46"/>
      <c r="R10" s="46"/>
      <c r="S10" s="46"/>
      <c r="T10" s="46"/>
      <c r="U10" s="46"/>
      <c r="V10" s="46"/>
      <c r="W10" s="59">
        <f>データ!$Q$6</f>
        <v>3420</v>
      </c>
      <c r="X10" s="59"/>
      <c r="Y10" s="59"/>
      <c r="Z10" s="59"/>
      <c r="AA10" s="59"/>
      <c r="AB10" s="59"/>
      <c r="AC10" s="59"/>
      <c r="AD10" s="2"/>
      <c r="AE10" s="2"/>
      <c r="AF10" s="2"/>
      <c r="AG10" s="2"/>
      <c r="AH10" s="2"/>
      <c r="AI10" s="2"/>
      <c r="AJ10" s="2"/>
      <c r="AK10" s="2"/>
      <c r="AL10" s="59">
        <f>データ!$U$6</f>
        <v>18326</v>
      </c>
      <c r="AM10" s="59"/>
      <c r="AN10" s="59"/>
      <c r="AO10" s="59"/>
      <c r="AP10" s="59"/>
      <c r="AQ10" s="59"/>
      <c r="AR10" s="59"/>
      <c r="AS10" s="59"/>
      <c r="AT10" s="56">
        <f>データ!$V$6</f>
        <v>5.74</v>
      </c>
      <c r="AU10" s="57"/>
      <c r="AV10" s="57"/>
      <c r="AW10" s="57"/>
      <c r="AX10" s="57"/>
      <c r="AY10" s="57"/>
      <c r="AZ10" s="57"/>
      <c r="BA10" s="57"/>
      <c r="BB10" s="46">
        <f>データ!$W$6</f>
        <v>3192.68</v>
      </c>
      <c r="BC10" s="46"/>
      <c r="BD10" s="46"/>
      <c r="BE10" s="46"/>
      <c r="BF10" s="46"/>
      <c r="BG10" s="46"/>
      <c r="BH10" s="46"/>
      <c r="BI10" s="46"/>
      <c r="BJ10" s="2"/>
      <c r="BK10" s="2"/>
      <c r="BL10" s="47" t="s">
        <v>21</v>
      </c>
      <c r="BM10" s="48"/>
      <c r="BN10" s="49" t="s">
        <v>22</v>
      </c>
      <c r="BO10" s="49"/>
      <c r="BP10" s="49"/>
      <c r="BQ10" s="49"/>
      <c r="BR10" s="49"/>
      <c r="BS10" s="49"/>
      <c r="BT10" s="49"/>
      <c r="BU10" s="49"/>
      <c r="BV10" s="49"/>
      <c r="BW10" s="49"/>
      <c r="BX10" s="49"/>
      <c r="BY10" s="50"/>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1" t="s">
        <v>23</v>
      </c>
      <c r="BM11" s="51"/>
      <c r="BN11" s="51"/>
      <c r="BO11" s="51"/>
      <c r="BP11" s="51"/>
      <c r="BQ11" s="51"/>
      <c r="BR11" s="51"/>
      <c r="BS11" s="51"/>
      <c r="BT11" s="51"/>
      <c r="BU11" s="51"/>
      <c r="BV11" s="51"/>
      <c r="BW11" s="51"/>
      <c r="BX11" s="51"/>
      <c r="BY11" s="51"/>
      <c r="BZ11" s="51"/>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1"/>
      <c r="BM12" s="51"/>
      <c r="BN12" s="51"/>
      <c r="BO12" s="51"/>
      <c r="BP12" s="51"/>
      <c r="BQ12" s="51"/>
      <c r="BR12" s="51"/>
      <c r="BS12" s="51"/>
      <c r="BT12" s="51"/>
      <c r="BU12" s="51"/>
      <c r="BV12" s="51"/>
      <c r="BW12" s="51"/>
      <c r="BX12" s="51"/>
      <c r="BY12" s="51"/>
      <c r="BZ12" s="51"/>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2"/>
      <c r="BM13" s="52"/>
      <c r="BN13" s="52"/>
      <c r="BO13" s="52"/>
      <c r="BP13" s="52"/>
      <c r="BQ13" s="52"/>
      <c r="BR13" s="52"/>
      <c r="BS13" s="52"/>
      <c r="BT13" s="52"/>
      <c r="BU13" s="52"/>
      <c r="BV13" s="52"/>
      <c r="BW13" s="52"/>
      <c r="BX13" s="52"/>
      <c r="BY13" s="52"/>
      <c r="BZ13" s="52"/>
    </row>
    <row r="14" spans="1:78" ht="13.5" customHeight="1" x14ac:dyDescent="0.2">
      <c r="A14" s="2"/>
      <c r="B14" s="53" t="s">
        <v>24</v>
      </c>
      <c r="C14" s="54"/>
      <c r="D14" s="54"/>
      <c r="E14" s="54"/>
      <c r="F14" s="54"/>
      <c r="G14" s="54"/>
      <c r="H14" s="54"/>
      <c r="I14" s="54"/>
      <c r="J14" s="54"/>
      <c r="K14" s="54"/>
      <c r="L14" s="54"/>
      <c r="M14" s="54"/>
      <c r="N14" s="54"/>
      <c r="O14" s="54"/>
      <c r="P14" s="54"/>
      <c r="Q14" s="54"/>
      <c r="R14" s="54"/>
      <c r="S14" s="54"/>
      <c r="T14" s="54"/>
      <c r="U14" s="54"/>
      <c r="V14" s="54"/>
      <c r="W14" s="54"/>
      <c r="X14" s="54"/>
      <c r="Y14" s="54"/>
      <c r="Z14" s="54"/>
      <c r="AA14" s="54"/>
      <c r="AB14" s="54"/>
      <c r="AC14" s="54"/>
      <c r="AD14" s="54"/>
      <c r="AE14" s="54"/>
      <c r="AF14" s="54"/>
      <c r="AG14" s="54"/>
      <c r="AH14" s="54"/>
      <c r="AI14" s="54"/>
      <c r="AJ14" s="54"/>
      <c r="AK14" s="54"/>
      <c r="AL14" s="54"/>
      <c r="AM14" s="54"/>
      <c r="AN14" s="54"/>
      <c r="AO14" s="54"/>
      <c r="AP14" s="54"/>
      <c r="AQ14" s="54"/>
      <c r="AR14" s="54"/>
      <c r="AS14" s="54"/>
      <c r="AT14" s="54"/>
      <c r="AU14" s="54"/>
      <c r="AV14" s="54"/>
      <c r="AW14" s="54"/>
      <c r="AX14" s="54"/>
      <c r="AY14" s="54"/>
      <c r="AZ14" s="54"/>
      <c r="BA14" s="54"/>
      <c r="BB14" s="54"/>
      <c r="BC14" s="54"/>
      <c r="BD14" s="54"/>
      <c r="BE14" s="54"/>
      <c r="BF14" s="54"/>
      <c r="BG14" s="54"/>
      <c r="BH14" s="54"/>
      <c r="BI14" s="54"/>
      <c r="BJ14" s="55"/>
      <c r="BK14" s="2"/>
      <c r="BL14" s="34" t="s">
        <v>25</v>
      </c>
      <c r="BM14" s="35"/>
      <c r="BN14" s="35"/>
      <c r="BO14" s="35"/>
      <c r="BP14" s="35"/>
      <c r="BQ14" s="35"/>
      <c r="BR14" s="35"/>
      <c r="BS14" s="35"/>
      <c r="BT14" s="35"/>
      <c r="BU14" s="35"/>
      <c r="BV14" s="35"/>
      <c r="BW14" s="35"/>
      <c r="BX14" s="35"/>
      <c r="BY14" s="35"/>
      <c r="BZ14" s="36"/>
    </row>
    <row r="15" spans="1:78" ht="13.5" customHeight="1" x14ac:dyDescent="0.2">
      <c r="A15" s="2"/>
      <c r="B15" s="40"/>
      <c r="C15" s="41"/>
      <c r="D15" s="41"/>
      <c r="E15" s="41"/>
      <c r="F15" s="41"/>
      <c r="G15" s="41"/>
      <c r="H15" s="41"/>
      <c r="I15" s="41"/>
      <c r="J15" s="41"/>
      <c r="K15" s="41"/>
      <c r="L15" s="41"/>
      <c r="M15" s="41"/>
      <c r="N15" s="41"/>
      <c r="O15" s="41"/>
      <c r="P15" s="41"/>
      <c r="Q15" s="41"/>
      <c r="R15" s="41"/>
      <c r="S15" s="41"/>
      <c r="T15" s="41"/>
      <c r="U15" s="41"/>
      <c r="V15" s="41"/>
      <c r="W15" s="41"/>
      <c r="X15" s="41"/>
      <c r="Y15" s="41"/>
      <c r="Z15" s="41"/>
      <c r="AA15" s="41"/>
      <c r="AB15" s="41"/>
      <c r="AC15" s="41"/>
      <c r="AD15" s="41"/>
      <c r="AE15" s="41"/>
      <c r="AF15" s="41"/>
      <c r="AG15" s="41"/>
      <c r="AH15" s="41"/>
      <c r="AI15" s="41"/>
      <c r="AJ15" s="41"/>
      <c r="AK15" s="41"/>
      <c r="AL15" s="41"/>
      <c r="AM15" s="41"/>
      <c r="AN15" s="41"/>
      <c r="AO15" s="41"/>
      <c r="AP15" s="41"/>
      <c r="AQ15" s="41"/>
      <c r="AR15" s="41"/>
      <c r="AS15" s="41"/>
      <c r="AT15" s="41"/>
      <c r="AU15" s="41"/>
      <c r="AV15" s="41"/>
      <c r="AW15" s="41"/>
      <c r="AX15" s="41"/>
      <c r="AY15" s="41"/>
      <c r="AZ15" s="41"/>
      <c r="BA15" s="41"/>
      <c r="BB15" s="41"/>
      <c r="BC15" s="41"/>
      <c r="BD15" s="41"/>
      <c r="BE15" s="41"/>
      <c r="BF15" s="41"/>
      <c r="BG15" s="41"/>
      <c r="BH15" s="41"/>
      <c r="BI15" s="41"/>
      <c r="BJ15" s="42"/>
      <c r="BK15" s="2"/>
      <c r="BL15" s="37"/>
      <c r="BM15" s="38"/>
      <c r="BN15" s="38"/>
      <c r="BO15" s="38"/>
      <c r="BP15" s="38"/>
      <c r="BQ15" s="38"/>
      <c r="BR15" s="38"/>
      <c r="BS15" s="38"/>
      <c r="BT15" s="38"/>
      <c r="BU15" s="38"/>
      <c r="BV15" s="38"/>
      <c r="BW15" s="38"/>
      <c r="BX15" s="38"/>
      <c r="BY15" s="38"/>
      <c r="BZ15" s="39"/>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1" t="s">
        <v>112</v>
      </c>
      <c r="BM16" s="32"/>
      <c r="BN16" s="32"/>
      <c r="BO16" s="32"/>
      <c r="BP16" s="32"/>
      <c r="BQ16" s="32"/>
      <c r="BR16" s="32"/>
      <c r="BS16" s="32"/>
      <c r="BT16" s="32"/>
      <c r="BU16" s="32"/>
      <c r="BV16" s="32"/>
      <c r="BW16" s="32"/>
      <c r="BX16" s="32"/>
      <c r="BY16" s="32"/>
      <c r="BZ16" s="33"/>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1"/>
      <c r="BM17" s="32"/>
      <c r="BN17" s="32"/>
      <c r="BO17" s="32"/>
      <c r="BP17" s="32"/>
      <c r="BQ17" s="32"/>
      <c r="BR17" s="32"/>
      <c r="BS17" s="32"/>
      <c r="BT17" s="32"/>
      <c r="BU17" s="32"/>
      <c r="BV17" s="32"/>
      <c r="BW17" s="32"/>
      <c r="BX17" s="32"/>
      <c r="BY17" s="32"/>
      <c r="BZ17" s="33"/>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1"/>
      <c r="BM18" s="32"/>
      <c r="BN18" s="32"/>
      <c r="BO18" s="32"/>
      <c r="BP18" s="32"/>
      <c r="BQ18" s="32"/>
      <c r="BR18" s="32"/>
      <c r="BS18" s="32"/>
      <c r="BT18" s="32"/>
      <c r="BU18" s="32"/>
      <c r="BV18" s="32"/>
      <c r="BW18" s="32"/>
      <c r="BX18" s="32"/>
      <c r="BY18" s="32"/>
      <c r="BZ18" s="33"/>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1"/>
      <c r="BM19" s="32"/>
      <c r="BN19" s="32"/>
      <c r="BO19" s="32"/>
      <c r="BP19" s="32"/>
      <c r="BQ19" s="32"/>
      <c r="BR19" s="32"/>
      <c r="BS19" s="32"/>
      <c r="BT19" s="32"/>
      <c r="BU19" s="32"/>
      <c r="BV19" s="32"/>
      <c r="BW19" s="32"/>
      <c r="BX19" s="32"/>
      <c r="BY19" s="32"/>
      <c r="BZ19" s="33"/>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1"/>
      <c r="BM20" s="32"/>
      <c r="BN20" s="32"/>
      <c r="BO20" s="32"/>
      <c r="BP20" s="32"/>
      <c r="BQ20" s="32"/>
      <c r="BR20" s="32"/>
      <c r="BS20" s="32"/>
      <c r="BT20" s="32"/>
      <c r="BU20" s="32"/>
      <c r="BV20" s="32"/>
      <c r="BW20" s="32"/>
      <c r="BX20" s="32"/>
      <c r="BY20" s="32"/>
      <c r="BZ20" s="33"/>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1"/>
      <c r="BM21" s="32"/>
      <c r="BN21" s="32"/>
      <c r="BO21" s="32"/>
      <c r="BP21" s="32"/>
      <c r="BQ21" s="32"/>
      <c r="BR21" s="32"/>
      <c r="BS21" s="32"/>
      <c r="BT21" s="32"/>
      <c r="BU21" s="32"/>
      <c r="BV21" s="32"/>
      <c r="BW21" s="32"/>
      <c r="BX21" s="32"/>
      <c r="BY21" s="32"/>
      <c r="BZ21" s="33"/>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1"/>
      <c r="BM22" s="32"/>
      <c r="BN22" s="32"/>
      <c r="BO22" s="32"/>
      <c r="BP22" s="32"/>
      <c r="BQ22" s="32"/>
      <c r="BR22" s="32"/>
      <c r="BS22" s="32"/>
      <c r="BT22" s="32"/>
      <c r="BU22" s="32"/>
      <c r="BV22" s="32"/>
      <c r="BW22" s="32"/>
      <c r="BX22" s="32"/>
      <c r="BY22" s="32"/>
      <c r="BZ22" s="33"/>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1"/>
      <c r="BM23" s="32"/>
      <c r="BN23" s="32"/>
      <c r="BO23" s="32"/>
      <c r="BP23" s="32"/>
      <c r="BQ23" s="32"/>
      <c r="BR23" s="32"/>
      <c r="BS23" s="32"/>
      <c r="BT23" s="32"/>
      <c r="BU23" s="32"/>
      <c r="BV23" s="32"/>
      <c r="BW23" s="32"/>
      <c r="BX23" s="32"/>
      <c r="BY23" s="32"/>
      <c r="BZ23" s="33"/>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1"/>
      <c r="BM24" s="32"/>
      <c r="BN24" s="32"/>
      <c r="BO24" s="32"/>
      <c r="BP24" s="32"/>
      <c r="BQ24" s="32"/>
      <c r="BR24" s="32"/>
      <c r="BS24" s="32"/>
      <c r="BT24" s="32"/>
      <c r="BU24" s="32"/>
      <c r="BV24" s="32"/>
      <c r="BW24" s="32"/>
      <c r="BX24" s="32"/>
      <c r="BY24" s="32"/>
      <c r="BZ24" s="33"/>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1"/>
      <c r="BM25" s="32"/>
      <c r="BN25" s="32"/>
      <c r="BO25" s="32"/>
      <c r="BP25" s="32"/>
      <c r="BQ25" s="32"/>
      <c r="BR25" s="32"/>
      <c r="BS25" s="32"/>
      <c r="BT25" s="32"/>
      <c r="BU25" s="32"/>
      <c r="BV25" s="32"/>
      <c r="BW25" s="32"/>
      <c r="BX25" s="32"/>
      <c r="BY25" s="32"/>
      <c r="BZ25" s="33"/>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1"/>
      <c r="BM26" s="32"/>
      <c r="BN26" s="32"/>
      <c r="BO26" s="32"/>
      <c r="BP26" s="32"/>
      <c r="BQ26" s="32"/>
      <c r="BR26" s="32"/>
      <c r="BS26" s="32"/>
      <c r="BT26" s="32"/>
      <c r="BU26" s="32"/>
      <c r="BV26" s="32"/>
      <c r="BW26" s="32"/>
      <c r="BX26" s="32"/>
      <c r="BY26" s="32"/>
      <c r="BZ26" s="33"/>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1"/>
      <c r="BM27" s="32"/>
      <c r="BN27" s="32"/>
      <c r="BO27" s="32"/>
      <c r="BP27" s="32"/>
      <c r="BQ27" s="32"/>
      <c r="BR27" s="32"/>
      <c r="BS27" s="32"/>
      <c r="BT27" s="32"/>
      <c r="BU27" s="32"/>
      <c r="BV27" s="32"/>
      <c r="BW27" s="32"/>
      <c r="BX27" s="32"/>
      <c r="BY27" s="32"/>
      <c r="BZ27" s="33"/>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1"/>
      <c r="BM28" s="32"/>
      <c r="BN28" s="32"/>
      <c r="BO28" s="32"/>
      <c r="BP28" s="32"/>
      <c r="BQ28" s="32"/>
      <c r="BR28" s="32"/>
      <c r="BS28" s="32"/>
      <c r="BT28" s="32"/>
      <c r="BU28" s="32"/>
      <c r="BV28" s="32"/>
      <c r="BW28" s="32"/>
      <c r="BX28" s="32"/>
      <c r="BY28" s="32"/>
      <c r="BZ28" s="33"/>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1"/>
      <c r="BM29" s="32"/>
      <c r="BN29" s="32"/>
      <c r="BO29" s="32"/>
      <c r="BP29" s="32"/>
      <c r="BQ29" s="32"/>
      <c r="BR29" s="32"/>
      <c r="BS29" s="32"/>
      <c r="BT29" s="32"/>
      <c r="BU29" s="32"/>
      <c r="BV29" s="32"/>
      <c r="BW29" s="32"/>
      <c r="BX29" s="32"/>
      <c r="BY29" s="32"/>
      <c r="BZ29" s="33"/>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1"/>
      <c r="BM30" s="32"/>
      <c r="BN30" s="32"/>
      <c r="BO30" s="32"/>
      <c r="BP30" s="32"/>
      <c r="BQ30" s="32"/>
      <c r="BR30" s="32"/>
      <c r="BS30" s="32"/>
      <c r="BT30" s="32"/>
      <c r="BU30" s="32"/>
      <c r="BV30" s="32"/>
      <c r="BW30" s="32"/>
      <c r="BX30" s="32"/>
      <c r="BY30" s="32"/>
      <c r="BZ30" s="33"/>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1"/>
      <c r="BM31" s="32"/>
      <c r="BN31" s="32"/>
      <c r="BO31" s="32"/>
      <c r="BP31" s="32"/>
      <c r="BQ31" s="32"/>
      <c r="BR31" s="32"/>
      <c r="BS31" s="32"/>
      <c r="BT31" s="32"/>
      <c r="BU31" s="32"/>
      <c r="BV31" s="32"/>
      <c r="BW31" s="32"/>
      <c r="BX31" s="32"/>
      <c r="BY31" s="32"/>
      <c r="BZ31" s="33"/>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1"/>
      <c r="BM32" s="32"/>
      <c r="BN32" s="32"/>
      <c r="BO32" s="32"/>
      <c r="BP32" s="32"/>
      <c r="BQ32" s="32"/>
      <c r="BR32" s="32"/>
      <c r="BS32" s="32"/>
      <c r="BT32" s="32"/>
      <c r="BU32" s="32"/>
      <c r="BV32" s="32"/>
      <c r="BW32" s="32"/>
      <c r="BX32" s="32"/>
      <c r="BY32" s="32"/>
      <c r="BZ32" s="33"/>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1"/>
      <c r="BM33" s="32"/>
      <c r="BN33" s="32"/>
      <c r="BO33" s="32"/>
      <c r="BP33" s="32"/>
      <c r="BQ33" s="32"/>
      <c r="BR33" s="32"/>
      <c r="BS33" s="32"/>
      <c r="BT33" s="32"/>
      <c r="BU33" s="32"/>
      <c r="BV33" s="32"/>
      <c r="BW33" s="32"/>
      <c r="BX33" s="32"/>
      <c r="BY33" s="32"/>
      <c r="BZ33" s="33"/>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1"/>
      <c r="BM34" s="32"/>
      <c r="BN34" s="32"/>
      <c r="BO34" s="32"/>
      <c r="BP34" s="32"/>
      <c r="BQ34" s="32"/>
      <c r="BR34" s="32"/>
      <c r="BS34" s="32"/>
      <c r="BT34" s="32"/>
      <c r="BU34" s="32"/>
      <c r="BV34" s="32"/>
      <c r="BW34" s="32"/>
      <c r="BX34" s="32"/>
      <c r="BY34" s="32"/>
      <c r="BZ34" s="33"/>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1"/>
      <c r="BM35" s="32"/>
      <c r="BN35" s="32"/>
      <c r="BO35" s="32"/>
      <c r="BP35" s="32"/>
      <c r="BQ35" s="32"/>
      <c r="BR35" s="32"/>
      <c r="BS35" s="32"/>
      <c r="BT35" s="32"/>
      <c r="BU35" s="32"/>
      <c r="BV35" s="32"/>
      <c r="BW35" s="32"/>
      <c r="BX35" s="32"/>
      <c r="BY35" s="32"/>
      <c r="BZ35" s="33"/>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1"/>
      <c r="BM36" s="32"/>
      <c r="BN36" s="32"/>
      <c r="BO36" s="32"/>
      <c r="BP36" s="32"/>
      <c r="BQ36" s="32"/>
      <c r="BR36" s="32"/>
      <c r="BS36" s="32"/>
      <c r="BT36" s="32"/>
      <c r="BU36" s="32"/>
      <c r="BV36" s="32"/>
      <c r="BW36" s="32"/>
      <c r="BX36" s="32"/>
      <c r="BY36" s="32"/>
      <c r="BZ36" s="33"/>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1"/>
      <c r="BM37" s="32"/>
      <c r="BN37" s="32"/>
      <c r="BO37" s="32"/>
      <c r="BP37" s="32"/>
      <c r="BQ37" s="32"/>
      <c r="BR37" s="32"/>
      <c r="BS37" s="32"/>
      <c r="BT37" s="32"/>
      <c r="BU37" s="32"/>
      <c r="BV37" s="32"/>
      <c r="BW37" s="32"/>
      <c r="BX37" s="32"/>
      <c r="BY37" s="32"/>
      <c r="BZ37" s="33"/>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1"/>
      <c r="BM38" s="32"/>
      <c r="BN38" s="32"/>
      <c r="BO38" s="32"/>
      <c r="BP38" s="32"/>
      <c r="BQ38" s="32"/>
      <c r="BR38" s="32"/>
      <c r="BS38" s="32"/>
      <c r="BT38" s="32"/>
      <c r="BU38" s="32"/>
      <c r="BV38" s="32"/>
      <c r="BW38" s="32"/>
      <c r="BX38" s="32"/>
      <c r="BY38" s="32"/>
      <c r="BZ38" s="33"/>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1"/>
      <c r="BM39" s="32"/>
      <c r="BN39" s="32"/>
      <c r="BO39" s="32"/>
      <c r="BP39" s="32"/>
      <c r="BQ39" s="32"/>
      <c r="BR39" s="32"/>
      <c r="BS39" s="32"/>
      <c r="BT39" s="32"/>
      <c r="BU39" s="32"/>
      <c r="BV39" s="32"/>
      <c r="BW39" s="32"/>
      <c r="BX39" s="32"/>
      <c r="BY39" s="32"/>
      <c r="BZ39" s="33"/>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1"/>
      <c r="BM40" s="32"/>
      <c r="BN40" s="32"/>
      <c r="BO40" s="32"/>
      <c r="BP40" s="32"/>
      <c r="BQ40" s="32"/>
      <c r="BR40" s="32"/>
      <c r="BS40" s="32"/>
      <c r="BT40" s="32"/>
      <c r="BU40" s="32"/>
      <c r="BV40" s="32"/>
      <c r="BW40" s="32"/>
      <c r="BX40" s="32"/>
      <c r="BY40" s="32"/>
      <c r="BZ40" s="33"/>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1"/>
      <c r="BM41" s="32"/>
      <c r="BN41" s="32"/>
      <c r="BO41" s="32"/>
      <c r="BP41" s="32"/>
      <c r="BQ41" s="32"/>
      <c r="BR41" s="32"/>
      <c r="BS41" s="32"/>
      <c r="BT41" s="32"/>
      <c r="BU41" s="32"/>
      <c r="BV41" s="32"/>
      <c r="BW41" s="32"/>
      <c r="BX41" s="32"/>
      <c r="BY41" s="32"/>
      <c r="BZ41" s="33"/>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1"/>
      <c r="BM42" s="32"/>
      <c r="BN42" s="32"/>
      <c r="BO42" s="32"/>
      <c r="BP42" s="32"/>
      <c r="BQ42" s="32"/>
      <c r="BR42" s="32"/>
      <c r="BS42" s="32"/>
      <c r="BT42" s="32"/>
      <c r="BU42" s="32"/>
      <c r="BV42" s="32"/>
      <c r="BW42" s="32"/>
      <c r="BX42" s="32"/>
      <c r="BY42" s="32"/>
      <c r="BZ42" s="33"/>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1"/>
      <c r="BM43" s="32"/>
      <c r="BN43" s="32"/>
      <c r="BO43" s="32"/>
      <c r="BP43" s="32"/>
      <c r="BQ43" s="32"/>
      <c r="BR43" s="32"/>
      <c r="BS43" s="32"/>
      <c r="BT43" s="32"/>
      <c r="BU43" s="32"/>
      <c r="BV43" s="32"/>
      <c r="BW43" s="32"/>
      <c r="BX43" s="32"/>
      <c r="BY43" s="32"/>
      <c r="BZ43" s="33"/>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4" t="s">
        <v>26</v>
      </c>
      <c r="BM45" s="35"/>
      <c r="BN45" s="35"/>
      <c r="BO45" s="35"/>
      <c r="BP45" s="35"/>
      <c r="BQ45" s="35"/>
      <c r="BR45" s="35"/>
      <c r="BS45" s="35"/>
      <c r="BT45" s="35"/>
      <c r="BU45" s="35"/>
      <c r="BV45" s="35"/>
      <c r="BW45" s="35"/>
      <c r="BX45" s="35"/>
      <c r="BY45" s="35"/>
      <c r="BZ45" s="36"/>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7"/>
      <c r="BM46" s="38"/>
      <c r="BN46" s="38"/>
      <c r="BO46" s="38"/>
      <c r="BP46" s="38"/>
      <c r="BQ46" s="38"/>
      <c r="BR46" s="38"/>
      <c r="BS46" s="38"/>
      <c r="BT46" s="38"/>
      <c r="BU46" s="38"/>
      <c r="BV46" s="38"/>
      <c r="BW46" s="38"/>
      <c r="BX46" s="38"/>
      <c r="BY46" s="38"/>
      <c r="BZ46" s="39"/>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1" t="s">
        <v>113</v>
      </c>
      <c r="BM47" s="32"/>
      <c r="BN47" s="32"/>
      <c r="BO47" s="32"/>
      <c r="BP47" s="32"/>
      <c r="BQ47" s="32"/>
      <c r="BR47" s="32"/>
      <c r="BS47" s="32"/>
      <c r="BT47" s="32"/>
      <c r="BU47" s="32"/>
      <c r="BV47" s="32"/>
      <c r="BW47" s="32"/>
      <c r="BX47" s="32"/>
      <c r="BY47" s="32"/>
      <c r="BZ47" s="33"/>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1"/>
      <c r="BM48" s="32"/>
      <c r="BN48" s="32"/>
      <c r="BO48" s="32"/>
      <c r="BP48" s="32"/>
      <c r="BQ48" s="32"/>
      <c r="BR48" s="32"/>
      <c r="BS48" s="32"/>
      <c r="BT48" s="32"/>
      <c r="BU48" s="32"/>
      <c r="BV48" s="32"/>
      <c r="BW48" s="32"/>
      <c r="BX48" s="32"/>
      <c r="BY48" s="32"/>
      <c r="BZ48" s="33"/>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1"/>
      <c r="BM49" s="32"/>
      <c r="BN49" s="32"/>
      <c r="BO49" s="32"/>
      <c r="BP49" s="32"/>
      <c r="BQ49" s="32"/>
      <c r="BR49" s="32"/>
      <c r="BS49" s="32"/>
      <c r="BT49" s="32"/>
      <c r="BU49" s="32"/>
      <c r="BV49" s="32"/>
      <c r="BW49" s="32"/>
      <c r="BX49" s="32"/>
      <c r="BY49" s="32"/>
      <c r="BZ49" s="33"/>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1"/>
      <c r="BM50" s="32"/>
      <c r="BN50" s="32"/>
      <c r="BO50" s="32"/>
      <c r="BP50" s="32"/>
      <c r="BQ50" s="32"/>
      <c r="BR50" s="32"/>
      <c r="BS50" s="32"/>
      <c r="BT50" s="32"/>
      <c r="BU50" s="32"/>
      <c r="BV50" s="32"/>
      <c r="BW50" s="32"/>
      <c r="BX50" s="32"/>
      <c r="BY50" s="32"/>
      <c r="BZ50" s="33"/>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1"/>
      <c r="BM51" s="32"/>
      <c r="BN51" s="32"/>
      <c r="BO51" s="32"/>
      <c r="BP51" s="32"/>
      <c r="BQ51" s="32"/>
      <c r="BR51" s="32"/>
      <c r="BS51" s="32"/>
      <c r="BT51" s="32"/>
      <c r="BU51" s="32"/>
      <c r="BV51" s="32"/>
      <c r="BW51" s="32"/>
      <c r="BX51" s="32"/>
      <c r="BY51" s="32"/>
      <c r="BZ51" s="33"/>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1"/>
      <c r="BM52" s="32"/>
      <c r="BN52" s="32"/>
      <c r="BO52" s="32"/>
      <c r="BP52" s="32"/>
      <c r="BQ52" s="32"/>
      <c r="BR52" s="32"/>
      <c r="BS52" s="32"/>
      <c r="BT52" s="32"/>
      <c r="BU52" s="32"/>
      <c r="BV52" s="32"/>
      <c r="BW52" s="32"/>
      <c r="BX52" s="32"/>
      <c r="BY52" s="32"/>
      <c r="BZ52" s="33"/>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1"/>
      <c r="BM53" s="32"/>
      <c r="BN53" s="32"/>
      <c r="BO53" s="32"/>
      <c r="BP53" s="32"/>
      <c r="BQ53" s="32"/>
      <c r="BR53" s="32"/>
      <c r="BS53" s="32"/>
      <c r="BT53" s="32"/>
      <c r="BU53" s="32"/>
      <c r="BV53" s="32"/>
      <c r="BW53" s="32"/>
      <c r="BX53" s="32"/>
      <c r="BY53" s="32"/>
      <c r="BZ53" s="33"/>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1"/>
      <c r="BM54" s="32"/>
      <c r="BN54" s="32"/>
      <c r="BO54" s="32"/>
      <c r="BP54" s="32"/>
      <c r="BQ54" s="32"/>
      <c r="BR54" s="32"/>
      <c r="BS54" s="32"/>
      <c r="BT54" s="32"/>
      <c r="BU54" s="32"/>
      <c r="BV54" s="32"/>
      <c r="BW54" s="32"/>
      <c r="BX54" s="32"/>
      <c r="BY54" s="32"/>
      <c r="BZ54" s="33"/>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1"/>
      <c r="BM55" s="32"/>
      <c r="BN55" s="32"/>
      <c r="BO55" s="32"/>
      <c r="BP55" s="32"/>
      <c r="BQ55" s="32"/>
      <c r="BR55" s="32"/>
      <c r="BS55" s="32"/>
      <c r="BT55" s="32"/>
      <c r="BU55" s="32"/>
      <c r="BV55" s="32"/>
      <c r="BW55" s="32"/>
      <c r="BX55" s="32"/>
      <c r="BY55" s="32"/>
      <c r="BZ55" s="33"/>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1"/>
      <c r="BM56" s="32"/>
      <c r="BN56" s="32"/>
      <c r="BO56" s="32"/>
      <c r="BP56" s="32"/>
      <c r="BQ56" s="32"/>
      <c r="BR56" s="32"/>
      <c r="BS56" s="32"/>
      <c r="BT56" s="32"/>
      <c r="BU56" s="32"/>
      <c r="BV56" s="32"/>
      <c r="BW56" s="32"/>
      <c r="BX56" s="32"/>
      <c r="BY56" s="32"/>
      <c r="BZ56" s="33"/>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1"/>
      <c r="BM57" s="32"/>
      <c r="BN57" s="32"/>
      <c r="BO57" s="32"/>
      <c r="BP57" s="32"/>
      <c r="BQ57" s="32"/>
      <c r="BR57" s="32"/>
      <c r="BS57" s="32"/>
      <c r="BT57" s="32"/>
      <c r="BU57" s="32"/>
      <c r="BV57" s="32"/>
      <c r="BW57" s="32"/>
      <c r="BX57" s="32"/>
      <c r="BY57" s="32"/>
      <c r="BZ57" s="33"/>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1"/>
      <c r="BM58" s="32"/>
      <c r="BN58" s="32"/>
      <c r="BO58" s="32"/>
      <c r="BP58" s="32"/>
      <c r="BQ58" s="32"/>
      <c r="BR58" s="32"/>
      <c r="BS58" s="32"/>
      <c r="BT58" s="32"/>
      <c r="BU58" s="32"/>
      <c r="BV58" s="32"/>
      <c r="BW58" s="32"/>
      <c r="BX58" s="32"/>
      <c r="BY58" s="32"/>
      <c r="BZ58" s="33"/>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1"/>
      <c r="BM59" s="32"/>
      <c r="BN59" s="32"/>
      <c r="BO59" s="32"/>
      <c r="BP59" s="32"/>
      <c r="BQ59" s="32"/>
      <c r="BR59" s="32"/>
      <c r="BS59" s="32"/>
      <c r="BT59" s="32"/>
      <c r="BU59" s="32"/>
      <c r="BV59" s="32"/>
      <c r="BW59" s="32"/>
      <c r="BX59" s="32"/>
      <c r="BY59" s="32"/>
      <c r="BZ59" s="33"/>
    </row>
    <row r="60" spans="1:78" ht="13.5" customHeight="1" x14ac:dyDescent="0.2">
      <c r="A60" s="2"/>
      <c r="B60" s="40" t="s">
        <v>27</v>
      </c>
      <c r="C60" s="41"/>
      <c r="D60" s="41"/>
      <c r="E60" s="41"/>
      <c r="F60" s="41"/>
      <c r="G60" s="41"/>
      <c r="H60" s="41"/>
      <c r="I60" s="41"/>
      <c r="J60" s="41"/>
      <c r="K60" s="41"/>
      <c r="L60" s="41"/>
      <c r="M60" s="41"/>
      <c r="N60" s="41"/>
      <c r="O60" s="41"/>
      <c r="P60" s="41"/>
      <c r="Q60" s="41"/>
      <c r="R60" s="41"/>
      <c r="S60" s="41"/>
      <c r="T60" s="41"/>
      <c r="U60" s="41"/>
      <c r="V60" s="41"/>
      <c r="W60" s="41"/>
      <c r="X60" s="41"/>
      <c r="Y60" s="41"/>
      <c r="Z60" s="41"/>
      <c r="AA60" s="41"/>
      <c r="AB60" s="41"/>
      <c r="AC60" s="41"/>
      <c r="AD60" s="41"/>
      <c r="AE60" s="41"/>
      <c r="AF60" s="41"/>
      <c r="AG60" s="41"/>
      <c r="AH60" s="41"/>
      <c r="AI60" s="41"/>
      <c r="AJ60" s="41"/>
      <c r="AK60" s="41"/>
      <c r="AL60" s="41"/>
      <c r="AM60" s="41"/>
      <c r="AN60" s="41"/>
      <c r="AO60" s="41"/>
      <c r="AP60" s="41"/>
      <c r="AQ60" s="41"/>
      <c r="AR60" s="41"/>
      <c r="AS60" s="41"/>
      <c r="AT60" s="41"/>
      <c r="AU60" s="41"/>
      <c r="AV60" s="41"/>
      <c r="AW60" s="41"/>
      <c r="AX60" s="41"/>
      <c r="AY60" s="41"/>
      <c r="AZ60" s="41"/>
      <c r="BA60" s="41"/>
      <c r="BB60" s="41"/>
      <c r="BC60" s="41"/>
      <c r="BD60" s="41"/>
      <c r="BE60" s="41"/>
      <c r="BF60" s="41"/>
      <c r="BG60" s="41"/>
      <c r="BH60" s="41"/>
      <c r="BI60" s="41"/>
      <c r="BJ60" s="42"/>
      <c r="BK60" s="2"/>
      <c r="BL60" s="31"/>
      <c r="BM60" s="32"/>
      <c r="BN60" s="32"/>
      <c r="BO60" s="32"/>
      <c r="BP60" s="32"/>
      <c r="BQ60" s="32"/>
      <c r="BR60" s="32"/>
      <c r="BS60" s="32"/>
      <c r="BT60" s="32"/>
      <c r="BU60" s="32"/>
      <c r="BV60" s="32"/>
      <c r="BW60" s="32"/>
      <c r="BX60" s="32"/>
      <c r="BY60" s="32"/>
      <c r="BZ60" s="33"/>
    </row>
    <row r="61" spans="1:78" ht="13.5" customHeight="1" x14ac:dyDescent="0.2">
      <c r="A61" s="2"/>
      <c r="B61" s="40"/>
      <c r="C61" s="41"/>
      <c r="D61" s="41"/>
      <c r="E61" s="41"/>
      <c r="F61" s="41"/>
      <c r="G61" s="41"/>
      <c r="H61" s="41"/>
      <c r="I61" s="41"/>
      <c r="J61" s="41"/>
      <c r="K61" s="41"/>
      <c r="L61" s="41"/>
      <c r="M61" s="41"/>
      <c r="N61" s="41"/>
      <c r="O61" s="41"/>
      <c r="P61" s="41"/>
      <c r="Q61" s="41"/>
      <c r="R61" s="41"/>
      <c r="S61" s="41"/>
      <c r="T61" s="41"/>
      <c r="U61" s="41"/>
      <c r="V61" s="41"/>
      <c r="W61" s="41"/>
      <c r="X61" s="41"/>
      <c r="Y61" s="41"/>
      <c r="Z61" s="41"/>
      <c r="AA61" s="41"/>
      <c r="AB61" s="41"/>
      <c r="AC61" s="41"/>
      <c r="AD61" s="41"/>
      <c r="AE61" s="41"/>
      <c r="AF61" s="41"/>
      <c r="AG61" s="41"/>
      <c r="AH61" s="41"/>
      <c r="AI61" s="41"/>
      <c r="AJ61" s="41"/>
      <c r="AK61" s="41"/>
      <c r="AL61" s="41"/>
      <c r="AM61" s="41"/>
      <c r="AN61" s="41"/>
      <c r="AO61" s="41"/>
      <c r="AP61" s="41"/>
      <c r="AQ61" s="41"/>
      <c r="AR61" s="41"/>
      <c r="AS61" s="41"/>
      <c r="AT61" s="41"/>
      <c r="AU61" s="41"/>
      <c r="AV61" s="41"/>
      <c r="AW61" s="41"/>
      <c r="AX61" s="41"/>
      <c r="AY61" s="41"/>
      <c r="AZ61" s="41"/>
      <c r="BA61" s="41"/>
      <c r="BB61" s="41"/>
      <c r="BC61" s="41"/>
      <c r="BD61" s="41"/>
      <c r="BE61" s="41"/>
      <c r="BF61" s="41"/>
      <c r="BG61" s="41"/>
      <c r="BH61" s="41"/>
      <c r="BI61" s="41"/>
      <c r="BJ61" s="42"/>
      <c r="BK61" s="2"/>
      <c r="BL61" s="31"/>
      <c r="BM61" s="32"/>
      <c r="BN61" s="32"/>
      <c r="BO61" s="32"/>
      <c r="BP61" s="32"/>
      <c r="BQ61" s="32"/>
      <c r="BR61" s="32"/>
      <c r="BS61" s="32"/>
      <c r="BT61" s="32"/>
      <c r="BU61" s="32"/>
      <c r="BV61" s="32"/>
      <c r="BW61" s="32"/>
      <c r="BX61" s="32"/>
      <c r="BY61" s="32"/>
      <c r="BZ61" s="33"/>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1"/>
      <c r="BM62" s="32"/>
      <c r="BN62" s="32"/>
      <c r="BO62" s="32"/>
      <c r="BP62" s="32"/>
      <c r="BQ62" s="32"/>
      <c r="BR62" s="32"/>
      <c r="BS62" s="32"/>
      <c r="BT62" s="32"/>
      <c r="BU62" s="32"/>
      <c r="BV62" s="32"/>
      <c r="BW62" s="32"/>
      <c r="BX62" s="32"/>
      <c r="BY62" s="32"/>
      <c r="BZ62" s="33"/>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4" t="s">
        <v>28</v>
      </c>
      <c r="BM64" s="35"/>
      <c r="BN64" s="35"/>
      <c r="BO64" s="35"/>
      <c r="BP64" s="35"/>
      <c r="BQ64" s="35"/>
      <c r="BR64" s="35"/>
      <c r="BS64" s="35"/>
      <c r="BT64" s="35"/>
      <c r="BU64" s="35"/>
      <c r="BV64" s="35"/>
      <c r="BW64" s="35"/>
      <c r="BX64" s="35"/>
      <c r="BY64" s="35"/>
      <c r="BZ64" s="36"/>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7"/>
      <c r="BM65" s="38"/>
      <c r="BN65" s="38"/>
      <c r="BO65" s="38"/>
      <c r="BP65" s="38"/>
      <c r="BQ65" s="38"/>
      <c r="BR65" s="38"/>
      <c r="BS65" s="38"/>
      <c r="BT65" s="38"/>
      <c r="BU65" s="38"/>
      <c r="BV65" s="38"/>
      <c r="BW65" s="38"/>
      <c r="BX65" s="38"/>
      <c r="BY65" s="38"/>
      <c r="BZ65" s="39"/>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1" t="s">
        <v>111</v>
      </c>
      <c r="BM66" s="32"/>
      <c r="BN66" s="32"/>
      <c r="BO66" s="32"/>
      <c r="BP66" s="32"/>
      <c r="BQ66" s="32"/>
      <c r="BR66" s="32"/>
      <c r="BS66" s="32"/>
      <c r="BT66" s="32"/>
      <c r="BU66" s="32"/>
      <c r="BV66" s="32"/>
      <c r="BW66" s="32"/>
      <c r="BX66" s="32"/>
      <c r="BY66" s="32"/>
      <c r="BZ66" s="33"/>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1"/>
      <c r="BM67" s="32"/>
      <c r="BN67" s="32"/>
      <c r="BO67" s="32"/>
      <c r="BP67" s="32"/>
      <c r="BQ67" s="32"/>
      <c r="BR67" s="32"/>
      <c r="BS67" s="32"/>
      <c r="BT67" s="32"/>
      <c r="BU67" s="32"/>
      <c r="BV67" s="32"/>
      <c r="BW67" s="32"/>
      <c r="BX67" s="32"/>
      <c r="BY67" s="32"/>
      <c r="BZ67" s="33"/>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1"/>
      <c r="BM68" s="32"/>
      <c r="BN68" s="32"/>
      <c r="BO68" s="32"/>
      <c r="BP68" s="32"/>
      <c r="BQ68" s="32"/>
      <c r="BR68" s="32"/>
      <c r="BS68" s="32"/>
      <c r="BT68" s="32"/>
      <c r="BU68" s="32"/>
      <c r="BV68" s="32"/>
      <c r="BW68" s="32"/>
      <c r="BX68" s="32"/>
      <c r="BY68" s="32"/>
      <c r="BZ68" s="33"/>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1"/>
      <c r="BM69" s="32"/>
      <c r="BN69" s="32"/>
      <c r="BO69" s="32"/>
      <c r="BP69" s="32"/>
      <c r="BQ69" s="32"/>
      <c r="BR69" s="32"/>
      <c r="BS69" s="32"/>
      <c r="BT69" s="32"/>
      <c r="BU69" s="32"/>
      <c r="BV69" s="32"/>
      <c r="BW69" s="32"/>
      <c r="BX69" s="32"/>
      <c r="BY69" s="32"/>
      <c r="BZ69" s="33"/>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1"/>
      <c r="BM70" s="32"/>
      <c r="BN70" s="32"/>
      <c r="BO70" s="32"/>
      <c r="BP70" s="32"/>
      <c r="BQ70" s="32"/>
      <c r="BR70" s="32"/>
      <c r="BS70" s="32"/>
      <c r="BT70" s="32"/>
      <c r="BU70" s="32"/>
      <c r="BV70" s="32"/>
      <c r="BW70" s="32"/>
      <c r="BX70" s="32"/>
      <c r="BY70" s="32"/>
      <c r="BZ70" s="33"/>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1"/>
      <c r="BM71" s="32"/>
      <c r="BN71" s="32"/>
      <c r="BO71" s="32"/>
      <c r="BP71" s="32"/>
      <c r="BQ71" s="32"/>
      <c r="BR71" s="32"/>
      <c r="BS71" s="32"/>
      <c r="BT71" s="32"/>
      <c r="BU71" s="32"/>
      <c r="BV71" s="32"/>
      <c r="BW71" s="32"/>
      <c r="BX71" s="32"/>
      <c r="BY71" s="32"/>
      <c r="BZ71" s="33"/>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1"/>
      <c r="BM72" s="32"/>
      <c r="BN72" s="32"/>
      <c r="BO72" s="32"/>
      <c r="BP72" s="32"/>
      <c r="BQ72" s="32"/>
      <c r="BR72" s="32"/>
      <c r="BS72" s="32"/>
      <c r="BT72" s="32"/>
      <c r="BU72" s="32"/>
      <c r="BV72" s="32"/>
      <c r="BW72" s="32"/>
      <c r="BX72" s="32"/>
      <c r="BY72" s="32"/>
      <c r="BZ72" s="33"/>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1"/>
      <c r="BM73" s="32"/>
      <c r="BN73" s="32"/>
      <c r="BO73" s="32"/>
      <c r="BP73" s="32"/>
      <c r="BQ73" s="32"/>
      <c r="BR73" s="32"/>
      <c r="BS73" s="32"/>
      <c r="BT73" s="32"/>
      <c r="BU73" s="32"/>
      <c r="BV73" s="32"/>
      <c r="BW73" s="32"/>
      <c r="BX73" s="32"/>
      <c r="BY73" s="32"/>
      <c r="BZ73" s="33"/>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1"/>
      <c r="BM74" s="32"/>
      <c r="BN74" s="32"/>
      <c r="BO74" s="32"/>
      <c r="BP74" s="32"/>
      <c r="BQ74" s="32"/>
      <c r="BR74" s="32"/>
      <c r="BS74" s="32"/>
      <c r="BT74" s="32"/>
      <c r="BU74" s="32"/>
      <c r="BV74" s="32"/>
      <c r="BW74" s="32"/>
      <c r="BX74" s="32"/>
      <c r="BY74" s="32"/>
      <c r="BZ74" s="33"/>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1"/>
      <c r="BM75" s="32"/>
      <c r="BN75" s="32"/>
      <c r="BO75" s="32"/>
      <c r="BP75" s="32"/>
      <c r="BQ75" s="32"/>
      <c r="BR75" s="32"/>
      <c r="BS75" s="32"/>
      <c r="BT75" s="32"/>
      <c r="BU75" s="32"/>
      <c r="BV75" s="32"/>
      <c r="BW75" s="32"/>
      <c r="BX75" s="32"/>
      <c r="BY75" s="32"/>
      <c r="BZ75" s="33"/>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1"/>
      <c r="BM76" s="32"/>
      <c r="BN76" s="32"/>
      <c r="BO76" s="32"/>
      <c r="BP76" s="32"/>
      <c r="BQ76" s="32"/>
      <c r="BR76" s="32"/>
      <c r="BS76" s="32"/>
      <c r="BT76" s="32"/>
      <c r="BU76" s="32"/>
      <c r="BV76" s="32"/>
      <c r="BW76" s="32"/>
      <c r="BX76" s="32"/>
      <c r="BY76" s="32"/>
      <c r="BZ76" s="33"/>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1"/>
      <c r="BM77" s="32"/>
      <c r="BN77" s="32"/>
      <c r="BO77" s="32"/>
      <c r="BP77" s="32"/>
      <c r="BQ77" s="32"/>
      <c r="BR77" s="32"/>
      <c r="BS77" s="32"/>
      <c r="BT77" s="32"/>
      <c r="BU77" s="32"/>
      <c r="BV77" s="32"/>
      <c r="BW77" s="32"/>
      <c r="BX77" s="32"/>
      <c r="BY77" s="32"/>
      <c r="BZ77" s="33"/>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1"/>
      <c r="BM78" s="32"/>
      <c r="BN78" s="32"/>
      <c r="BO78" s="32"/>
      <c r="BP78" s="32"/>
      <c r="BQ78" s="32"/>
      <c r="BR78" s="32"/>
      <c r="BS78" s="32"/>
      <c r="BT78" s="32"/>
      <c r="BU78" s="32"/>
      <c r="BV78" s="32"/>
      <c r="BW78" s="32"/>
      <c r="BX78" s="32"/>
      <c r="BY78" s="32"/>
      <c r="BZ78" s="33"/>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1"/>
      <c r="BM79" s="32"/>
      <c r="BN79" s="32"/>
      <c r="BO79" s="32"/>
      <c r="BP79" s="32"/>
      <c r="BQ79" s="32"/>
      <c r="BR79" s="32"/>
      <c r="BS79" s="32"/>
      <c r="BT79" s="32"/>
      <c r="BU79" s="32"/>
      <c r="BV79" s="32"/>
      <c r="BW79" s="32"/>
      <c r="BX79" s="32"/>
      <c r="BY79" s="32"/>
      <c r="BZ79" s="33"/>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1"/>
      <c r="BM80" s="32"/>
      <c r="BN80" s="32"/>
      <c r="BO80" s="32"/>
      <c r="BP80" s="32"/>
      <c r="BQ80" s="32"/>
      <c r="BR80" s="32"/>
      <c r="BS80" s="32"/>
      <c r="BT80" s="32"/>
      <c r="BU80" s="32"/>
      <c r="BV80" s="32"/>
      <c r="BW80" s="32"/>
      <c r="BX80" s="32"/>
      <c r="BY80" s="32"/>
      <c r="BZ80" s="33"/>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1"/>
      <c r="BM81" s="32"/>
      <c r="BN81" s="32"/>
      <c r="BO81" s="32"/>
      <c r="BP81" s="32"/>
      <c r="BQ81" s="32"/>
      <c r="BR81" s="32"/>
      <c r="BS81" s="32"/>
      <c r="BT81" s="32"/>
      <c r="BU81" s="32"/>
      <c r="BV81" s="32"/>
      <c r="BW81" s="32"/>
      <c r="BX81" s="32"/>
      <c r="BY81" s="32"/>
      <c r="BZ81" s="33"/>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3"/>
      <c r="BM82" s="44"/>
      <c r="BN82" s="44"/>
      <c r="BO82" s="44"/>
      <c r="BP82" s="44"/>
      <c r="BQ82" s="44"/>
      <c r="BR82" s="44"/>
      <c r="BS82" s="44"/>
      <c r="BT82" s="44"/>
      <c r="BU82" s="44"/>
      <c r="BV82" s="44"/>
      <c r="BW82" s="44"/>
      <c r="BX82" s="44"/>
      <c r="BY82" s="44"/>
      <c r="BZ82" s="45"/>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CaaxXA7YuoccdqDHr4kbFzBL+60rhDF7LgoQg8suo2w89C1oEUu28mi7mk4aCVgS4MpNLIw9Vg+BXlRvkPTIBA==" saltValue="8dxb1DuZ+nR4dSzMcbo4YQ=="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AT10:BA10"/>
    <mergeCell ref="BL16:BZ44"/>
    <mergeCell ref="BL45:BZ46"/>
    <mergeCell ref="BL47:BZ63"/>
    <mergeCell ref="B60:BJ61"/>
    <mergeCell ref="BL64:BZ65"/>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2">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2022</v>
      </c>
      <c r="C6" s="20">
        <f t="shared" ref="C6:W6" si="3">C7</f>
        <v>294241</v>
      </c>
      <c r="D6" s="20">
        <f t="shared" si="3"/>
        <v>46</v>
      </c>
      <c r="E6" s="20">
        <f t="shared" si="3"/>
        <v>1</v>
      </c>
      <c r="F6" s="20">
        <f t="shared" si="3"/>
        <v>0</v>
      </c>
      <c r="G6" s="20">
        <f t="shared" si="3"/>
        <v>1</v>
      </c>
      <c r="H6" s="20" t="str">
        <f t="shared" si="3"/>
        <v>奈良県　上牧町</v>
      </c>
      <c r="I6" s="20" t="str">
        <f t="shared" si="3"/>
        <v>法適用</v>
      </c>
      <c r="J6" s="20" t="str">
        <f t="shared" si="3"/>
        <v>水道事業</v>
      </c>
      <c r="K6" s="20" t="str">
        <f t="shared" si="3"/>
        <v>末端給水事業</v>
      </c>
      <c r="L6" s="20" t="str">
        <f t="shared" si="3"/>
        <v>A6</v>
      </c>
      <c r="M6" s="20" t="str">
        <f t="shared" si="3"/>
        <v>非設置</v>
      </c>
      <c r="N6" s="21" t="str">
        <f t="shared" si="3"/>
        <v>-</v>
      </c>
      <c r="O6" s="21">
        <f t="shared" si="3"/>
        <v>94.75</v>
      </c>
      <c r="P6" s="21">
        <f t="shared" si="3"/>
        <v>100</v>
      </c>
      <c r="Q6" s="21">
        <f t="shared" si="3"/>
        <v>3420</v>
      </c>
      <c r="R6" s="21">
        <f t="shared" si="3"/>
        <v>21612</v>
      </c>
      <c r="S6" s="21">
        <f t="shared" si="3"/>
        <v>6.14</v>
      </c>
      <c r="T6" s="21">
        <f t="shared" si="3"/>
        <v>3519.87</v>
      </c>
      <c r="U6" s="21">
        <f t="shared" si="3"/>
        <v>18326</v>
      </c>
      <c r="V6" s="21">
        <f t="shared" si="3"/>
        <v>5.74</v>
      </c>
      <c r="W6" s="21">
        <f t="shared" si="3"/>
        <v>3192.68</v>
      </c>
      <c r="X6" s="22">
        <f>IF(X7="",NA(),X7)</f>
        <v>112.03</v>
      </c>
      <c r="Y6" s="22">
        <f t="shared" ref="Y6:AG6" si="4">IF(Y7="",NA(),Y7)</f>
        <v>116.75</v>
      </c>
      <c r="Z6" s="22">
        <f t="shared" si="4"/>
        <v>115.43</v>
      </c>
      <c r="AA6" s="22">
        <f t="shared" si="4"/>
        <v>108.87</v>
      </c>
      <c r="AB6" s="22">
        <f t="shared" si="4"/>
        <v>109.17</v>
      </c>
      <c r="AC6" s="22">
        <f t="shared" si="4"/>
        <v>108.87</v>
      </c>
      <c r="AD6" s="22">
        <f t="shared" si="4"/>
        <v>108.61</v>
      </c>
      <c r="AE6" s="22">
        <f t="shared" si="4"/>
        <v>108.35</v>
      </c>
      <c r="AF6" s="22">
        <f t="shared" si="4"/>
        <v>108.84</v>
      </c>
      <c r="AG6" s="22">
        <f t="shared" si="4"/>
        <v>105.92</v>
      </c>
      <c r="AH6" s="21" t="str">
        <f>IF(AH7="","",IF(AH7="-","【-】","【"&amp;SUBSTITUTE(TEXT(AH7,"#,##0.00"),"-","△")&amp;"】"))</f>
        <v>【108.70】</v>
      </c>
      <c r="AI6" s="21">
        <f>IF(AI7="",NA(),AI7)</f>
        <v>0</v>
      </c>
      <c r="AJ6" s="21">
        <f t="shared" ref="AJ6:AR6" si="5">IF(AJ7="",NA(),AJ7)</f>
        <v>0</v>
      </c>
      <c r="AK6" s="21">
        <f t="shared" si="5"/>
        <v>0</v>
      </c>
      <c r="AL6" s="21">
        <f t="shared" si="5"/>
        <v>0</v>
      </c>
      <c r="AM6" s="21">
        <f t="shared" si="5"/>
        <v>0</v>
      </c>
      <c r="AN6" s="22">
        <f t="shared" si="5"/>
        <v>3.16</v>
      </c>
      <c r="AO6" s="22">
        <f t="shared" si="5"/>
        <v>3.59</v>
      </c>
      <c r="AP6" s="22">
        <f t="shared" si="5"/>
        <v>3.98</v>
      </c>
      <c r="AQ6" s="22">
        <f t="shared" si="5"/>
        <v>6.02</v>
      </c>
      <c r="AR6" s="22">
        <f t="shared" si="5"/>
        <v>7.78</v>
      </c>
      <c r="AS6" s="21" t="str">
        <f>IF(AS7="","",IF(AS7="-","【-】","【"&amp;SUBSTITUTE(TEXT(AS7,"#,##0.00"),"-","△")&amp;"】"))</f>
        <v>【1.34】</v>
      </c>
      <c r="AT6" s="22">
        <f>IF(AT7="",NA(),AT7)</f>
        <v>1458.35</v>
      </c>
      <c r="AU6" s="22">
        <f t="shared" ref="AU6:BC6" si="6">IF(AU7="",NA(),AU7)</f>
        <v>1909.79</v>
      </c>
      <c r="AV6" s="22">
        <f t="shared" si="6"/>
        <v>1111.3</v>
      </c>
      <c r="AW6" s="22">
        <f t="shared" si="6"/>
        <v>904</v>
      </c>
      <c r="AX6" s="22">
        <f t="shared" si="6"/>
        <v>1168.57</v>
      </c>
      <c r="AY6" s="22">
        <f t="shared" si="6"/>
        <v>369.69</v>
      </c>
      <c r="AZ6" s="22">
        <f t="shared" si="6"/>
        <v>379.08</v>
      </c>
      <c r="BA6" s="22">
        <f t="shared" si="6"/>
        <v>367.55</v>
      </c>
      <c r="BB6" s="22">
        <f t="shared" si="6"/>
        <v>378.56</v>
      </c>
      <c r="BC6" s="22">
        <f t="shared" si="6"/>
        <v>364.46</v>
      </c>
      <c r="BD6" s="21" t="str">
        <f>IF(BD7="","",IF(BD7="-","【-】","【"&amp;SUBSTITUTE(TEXT(BD7,"#,##0.00"),"-","△")&amp;"】"))</f>
        <v>【252.29】</v>
      </c>
      <c r="BE6" s="22">
        <f>IF(BE7="",NA(),BE7)</f>
        <v>16.71</v>
      </c>
      <c r="BF6" s="22">
        <f t="shared" ref="BF6:BN6" si="7">IF(BF7="",NA(),BF7)</f>
        <v>14.66</v>
      </c>
      <c r="BG6" s="22">
        <f t="shared" si="7"/>
        <v>13.67</v>
      </c>
      <c r="BH6" s="22">
        <f t="shared" si="7"/>
        <v>10.63</v>
      </c>
      <c r="BI6" s="22">
        <f t="shared" si="7"/>
        <v>9.1300000000000008</v>
      </c>
      <c r="BJ6" s="22">
        <f t="shared" si="7"/>
        <v>402.99</v>
      </c>
      <c r="BK6" s="22">
        <f t="shared" si="7"/>
        <v>398.98</v>
      </c>
      <c r="BL6" s="22">
        <f t="shared" si="7"/>
        <v>418.68</v>
      </c>
      <c r="BM6" s="22">
        <f t="shared" si="7"/>
        <v>395.68</v>
      </c>
      <c r="BN6" s="22">
        <f t="shared" si="7"/>
        <v>403.72</v>
      </c>
      <c r="BO6" s="21" t="str">
        <f>IF(BO7="","",IF(BO7="-","【-】","【"&amp;SUBSTITUTE(TEXT(BO7,"#,##0.00"),"-","△")&amp;"】"))</f>
        <v>【268.07】</v>
      </c>
      <c r="BP6" s="22">
        <f>IF(BP7="",NA(),BP7)</f>
        <v>106.47</v>
      </c>
      <c r="BQ6" s="22">
        <f t="shared" ref="BQ6:BY6" si="8">IF(BQ7="",NA(),BQ7)</f>
        <v>109.74</v>
      </c>
      <c r="BR6" s="22">
        <f t="shared" si="8"/>
        <v>101.96</v>
      </c>
      <c r="BS6" s="22">
        <f t="shared" si="8"/>
        <v>107.07</v>
      </c>
      <c r="BT6" s="22">
        <f t="shared" si="8"/>
        <v>93.86</v>
      </c>
      <c r="BU6" s="22">
        <f t="shared" si="8"/>
        <v>98.66</v>
      </c>
      <c r="BV6" s="22">
        <f t="shared" si="8"/>
        <v>98.64</v>
      </c>
      <c r="BW6" s="22">
        <f t="shared" si="8"/>
        <v>94.78</v>
      </c>
      <c r="BX6" s="22">
        <f t="shared" si="8"/>
        <v>97.59</v>
      </c>
      <c r="BY6" s="22">
        <f t="shared" si="8"/>
        <v>92.17</v>
      </c>
      <c r="BZ6" s="21" t="str">
        <f>IF(BZ7="","",IF(BZ7="-","【-】","【"&amp;SUBSTITUTE(TEXT(BZ7,"#,##0.00"),"-","△")&amp;"】"))</f>
        <v>【97.47】</v>
      </c>
      <c r="CA6" s="22">
        <f>IF(CA7="",NA(),CA7)</f>
        <v>217.24</v>
      </c>
      <c r="CB6" s="22">
        <f t="shared" ref="CB6:CJ6" si="9">IF(CB7="",NA(),CB7)</f>
        <v>209.59</v>
      </c>
      <c r="CC6" s="22">
        <f t="shared" si="9"/>
        <v>202.07</v>
      </c>
      <c r="CD6" s="22">
        <f t="shared" si="9"/>
        <v>201.28</v>
      </c>
      <c r="CE6" s="22">
        <f t="shared" si="9"/>
        <v>206.41</v>
      </c>
      <c r="CF6" s="22">
        <f t="shared" si="9"/>
        <v>178.59</v>
      </c>
      <c r="CG6" s="22">
        <f t="shared" si="9"/>
        <v>178.92</v>
      </c>
      <c r="CH6" s="22">
        <f t="shared" si="9"/>
        <v>181.3</v>
      </c>
      <c r="CI6" s="22">
        <f t="shared" si="9"/>
        <v>181.71</v>
      </c>
      <c r="CJ6" s="22">
        <f t="shared" si="9"/>
        <v>188.51</v>
      </c>
      <c r="CK6" s="21" t="str">
        <f>IF(CK7="","",IF(CK7="-","【-】","【"&amp;SUBSTITUTE(TEXT(CK7,"#,##0.00"),"-","△")&amp;"】"))</f>
        <v>【174.75】</v>
      </c>
      <c r="CL6" s="22">
        <f>IF(CL7="",NA(),CL7)</f>
        <v>53.4</v>
      </c>
      <c r="CM6" s="22">
        <f t="shared" ref="CM6:CU6" si="10">IF(CM7="",NA(),CM7)</f>
        <v>52.7</v>
      </c>
      <c r="CN6" s="22">
        <f t="shared" si="10"/>
        <v>52.75</v>
      </c>
      <c r="CO6" s="22">
        <f t="shared" si="10"/>
        <v>51.52</v>
      </c>
      <c r="CP6" s="22">
        <f t="shared" si="10"/>
        <v>50.63</v>
      </c>
      <c r="CQ6" s="22">
        <f t="shared" si="10"/>
        <v>55.03</v>
      </c>
      <c r="CR6" s="22">
        <f t="shared" si="10"/>
        <v>55.14</v>
      </c>
      <c r="CS6" s="22">
        <f t="shared" si="10"/>
        <v>55.89</v>
      </c>
      <c r="CT6" s="22">
        <f t="shared" si="10"/>
        <v>55.72</v>
      </c>
      <c r="CU6" s="22">
        <f t="shared" si="10"/>
        <v>55.31</v>
      </c>
      <c r="CV6" s="21" t="str">
        <f>IF(CV7="","",IF(CV7="-","【-】","【"&amp;SUBSTITUTE(TEXT(CV7,"#,##0.00"),"-","△")&amp;"】"))</f>
        <v>【59.97】</v>
      </c>
      <c r="CW6" s="22">
        <f>IF(CW7="",NA(),CW7)</f>
        <v>93.05</v>
      </c>
      <c r="CX6" s="22">
        <f t="shared" ref="CX6:DF6" si="11">IF(CX7="",NA(),CX7)</f>
        <v>93.19</v>
      </c>
      <c r="CY6" s="22">
        <f t="shared" si="11"/>
        <v>93.92</v>
      </c>
      <c r="CZ6" s="22">
        <f t="shared" si="11"/>
        <v>95.4</v>
      </c>
      <c r="DA6" s="22">
        <f t="shared" si="11"/>
        <v>95.17</v>
      </c>
      <c r="DB6" s="22">
        <f t="shared" si="11"/>
        <v>81.900000000000006</v>
      </c>
      <c r="DC6" s="22">
        <f t="shared" si="11"/>
        <v>81.39</v>
      </c>
      <c r="DD6" s="22">
        <f t="shared" si="11"/>
        <v>81.27</v>
      </c>
      <c r="DE6" s="22">
        <f t="shared" si="11"/>
        <v>81.260000000000005</v>
      </c>
      <c r="DF6" s="22">
        <f t="shared" si="11"/>
        <v>80.36</v>
      </c>
      <c r="DG6" s="21" t="str">
        <f>IF(DG7="","",IF(DG7="-","【-】","【"&amp;SUBSTITUTE(TEXT(DG7,"#,##0.00"),"-","△")&amp;"】"))</f>
        <v>【89.76】</v>
      </c>
      <c r="DH6" s="22">
        <f>IF(DH7="",NA(),DH7)</f>
        <v>57.16</v>
      </c>
      <c r="DI6" s="22">
        <f t="shared" ref="DI6:DQ6" si="12">IF(DI7="",NA(),DI7)</f>
        <v>58.99</v>
      </c>
      <c r="DJ6" s="22">
        <f t="shared" si="12"/>
        <v>59.38</v>
      </c>
      <c r="DK6" s="22">
        <f t="shared" si="12"/>
        <v>57.13</v>
      </c>
      <c r="DL6" s="22">
        <f t="shared" si="12"/>
        <v>58.77</v>
      </c>
      <c r="DM6" s="22">
        <f t="shared" si="12"/>
        <v>48.87</v>
      </c>
      <c r="DN6" s="22">
        <f t="shared" si="12"/>
        <v>49.92</v>
      </c>
      <c r="DO6" s="22">
        <f t="shared" si="12"/>
        <v>50.63</v>
      </c>
      <c r="DP6" s="22">
        <f t="shared" si="12"/>
        <v>51.29</v>
      </c>
      <c r="DQ6" s="22">
        <f t="shared" si="12"/>
        <v>52.2</v>
      </c>
      <c r="DR6" s="21" t="str">
        <f>IF(DR7="","",IF(DR7="-","【-】","【"&amp;SUBSTITUTE(TEXT(DR7,"#,##0.00"),"-","△")&amp;"】"))</f>
        <v>【51.51】</v>
      </c>
      <c r="DS6" s="22">
        <f>IF(DS7="",NA(),DS7)</f>
        <v>25.72</v>
      </c>
      <c r="DT6" s="22">
        <f t="shared" ref="DT6:EB6" si="13">IF(DT7="",NA(),DT7)</f>
        <v>27.98</v>
      </c>
      <c r="DU6" s="22">
        <f t="shared" si="13"/>
        <v>28.75</v>
      </c>
      <c r="DV6" s="22">
        <f t="shared" si="13"/>
        <v>27.68</v>
      </c>
      <c r="DW6" s="22">
        <f t="shared" si="13"/>
        <v>30.22</v>
      </c>
      <c r="DX6" s="22">
        <f t="shared" si="13"/>
        <v>14.85</v>
      </c>
      <c r="DY6" s="22">
        <f t="shared" si="13"/>
        <v>16.88</v>
      </c>
      <c r="DZ6" s="22">
        <f t="shared" si="13"/>
        <v>18.28</v>
      </c>
      <c r="EA6" s="22">
        <f t="shared" si="13"/>
        <v>19.61</v>
      </c>
      <c r="EB6" s="22">
        <f t="shared" si="13"/>
        <v>20.73</v>
      </c>
      <c r="EC6" s="21" t="str">
        <f>IF(EC7="","",IF(EC7="-","【-】","【"&amp;SUBSTITUTE(TEXT(EC7,"#,##0.00"),"-","△")&amp;"】"))</f>
        <v>【23.75】</v>
      </c>
      <c r="ED6" s="22">
        <f>IF(ED7="",NA(),ED7)</f>
        <v>0.04</v>
      </c>
      <c r="EE6" s="21">
        <f t="shared" ref="EE6:EM6" si="14">IF(EE7="",NA(),EE7)</f>
        <v>0</v>
      </c>
      <c r="EF6" s="21">
        <f t="shared" si="14"/>
        <v>0</v>
      </c>
      <c r="EG6" s="22">
        <f t="shared" si="14"/>
        <v>0.01</v>
      </c>
      <c r="EH6" s="22">
        <f t="shared" si="14"/>
        <v>0.43</v>
      </c>
      <c r="EI6" s="22">
        <f t="shared" si="14"/>
        <v>0.5</v>
      </c>
      <c r="EJ6" s="22">
        <f t="shared" si="14"/>
        <v>0.52</v>
      </c>
      <c r="EK6" s="22">
        <f t="shared" si="14"/>
        <v>0.53</v>
      </c>
      <c r="EL6" s="22">
        <f t="shared" si="14"/>
        <v>0.48</v>
      </c>
      <c r="EM6" s="22">
        <f t="shared" si="14"/>
        <v>0.5</v>
      </c>
      <c r="EN6" s="21" t="str">
        <f>IF(EN7="","",IF(EN7="-","【-】","【"&amp;SUBSTITUTE(TEXT(EN7,"#,##0.00"),"-","△")&amp;"】"))</f>
        <v>【0.67】</v>
      </c>
    </row>
    <row r="7" spans="1:144" s="23" customFormat="1" x14ac:dyDescent="0.2">
      <c r="A7" s="15"/>
      <c r="B7" s="24">
        <v>2022</v>
      </c>
      <c r="C7" s="24">
        <v>294241</v>
      </c>
      <c r="D7" s="24">
        <v>46</v>
      </c>
      <c r="E7" s="24">
        <v>1</v>
      </c>
      <c r="F7" s="24">
        <v>0</v>
      </c>
      <c r="G7" s="24">
        <v>1</v>
      </c>
      <c r="H7" s="24" t="s">
        <v>93</v>
      </c>
      <c r="I7" s="24" t="s">
        <v>94</v>
      </c>
      <c r="J7" s="24" t="s">
        <v>95</v>
      </c>
      <c r="K7" s="24" t="s">
        <v>96</v>
      </c>
      <c r="L7" s="24" t="s">
        <v>97</v>
      </c>
      <c r="M7" s="24" t="s">
        <v>98</v>
      </c>
      <c r="N7" s="25" t="s">
        <v>99</v>
      </c>
      <c r="O7" s="25">
        <v>94.75</v>
      </c>
      <c r="P7" s="25">
        <v>100</v>
      </c>
      <c r="Q7" s="25">
        <v>3420</v>
      </c>
      <c r="R7" s="25">
        <v>21612</v>
      </c>
      <c r="S7" s="25">
        <v>6.14</v>
      </c>
      <c r="T7" s="25">
        <v>3519.87</v>
      </c>
      <c r="U7" s="25">
        <v>18326</v>
      </c>
      <c r="V7" s="25">
        <v>5.74</v>
      </c>
      <c r="W7" s="25">
        <v>3192.68</v>
      </c>
      <c r="X7" s="25">
        <v>112.03</v>
      </c>
      <c r="Y7" s="25">
        <v>116.75</v>
      </c>
      <c r="Z7" s="25">
        <v>115.43</v>
      </c>
      <c r="AA7" s="25">
        <v>108.87</v>
      </c>
      <c r="AB7" s="25">
        <v>109.17</v>
      </c>
      <c r="AC7" s="25">
        <v>108.87</v>
      </c>
      <c r="AD7" s="25">
        <v>108.61</v>
      </c>
      <c r="AE7" s="25">
        <v>108.35</v>
      </c>
      <c r="AF7" s="25">
        <v>108.84</v>
      </c>
      <c r="AG7" s="25">
        <v>105.92</v>
      </c>
      <c r="AH7" s="25">
        <v>108.7</v>
      </c>
      <c r="AI7" s="25">
        <v>0</v>
      </c>
      <c r="AJ7" s="25">
        <v>0</v>
      </c>
      <c r="AK7" s="25">
        <v>0</v>
      </c>
      <c r="AL7" s="25">
        <v>0</v>
      </c>
      <c r="AM7" s="25">
        <v>0</v>
      </c>
      <c r="AN7" s="25">
        <v>3.16</v>
      </c>
      <c r="AO7" s="25">
        <v>3.59</v>
      </c>
      <c r="AP7" s="25">
        <v>3.98</v>
      </c>
      <c r="AQ7" s="25">
        <v>6.02</v>
      </c>
      <c r="AR7" s="25">
        <v>7.78</v>
      </c>
      <c r="AS7" s="25">
        <v>1.34</v>
      </c>
      <c r="AT7" s="25">
        <v>1458.35</v>
      </c>
      <c r="AU7" s="25">
        <v>1909.79</v>
      </c>
      <c r="AV7" s="25">
        <v>1111.3</v>
      </c>
      <c r="AW7" s="25">
        <v>904</v>
      </c>
      <c r="AX7" s="25">
        <v>1168.57</v>
      </c>
      <c r="AY7" s="25">
        <v>369.69</v>
      </c>
      <c r="AZ7" s="25">
        <v>379.08</v>
      </c>
      <c r="BA7" s="25">
        <v>367.55</v>
      </c>
      <c r="BB7" s="25">
        <v>378.56</v>
      </c>
      <c r="BC7" s="25">
        <v>364.46</v>
      </c>
      <c r="BD7" s="25">
        <v>252.29</v>
      </c>
      <c r="BE7" s="25">
        <v>16.71</v>
      </c>
      <c r="BF7" s="25">
        <v>14.66</v>
      </c>
      <c r="BG7" s="25">
        <v>13.67</v>
      </c>
      <c r="BH7" s="25">
        <v>10.63</v>
      </c>
      <c r="BI7" s="25">
        <v>9.1300000000000008</v>
      </c>
      <c r="BJ7" s="25">
        <v>402.99</v>
      </c>
      <c r="BK7" s="25">
        <v>398.98</v>
      </c>
      <c r="BL7" s="25">
        <v>418.68</v>
      </c>
      <c r="BM7" s="25">
        <v>395.68</v>
      </c>
      <c r="BN7" s="25">
        <v>403.72</v>
      </c>
      <c r="BO7" s="25">
        <v>268.07</v>
      </c>
      <c r="BP7" s="25">
        <v>106.47</v>
      </c>
      <c r="BQ7" s="25">
        <v>109.74</v>
      </c>
      <c r="BR7" s="25">
        <v>101.96</v>
      </c>
      <c r="BS7" s="25">
        <v>107.07</v>
      </c>
      <c r="BT7" s="25">
        <v>93.86</v>
      </c>
      <c r="BU7" s="25">
        <v>98.66</v>
      </c>
      <c r="BV7" s="25">
        <v>98.64</v>
      </c>
      <c r="BW7" s="25">
        <v>94.78</v>
      </c>
      <c r="BX7" s="25">
        <v>97.59</v>
      </c>
      <c r="BY7" s="25">
        <v>92.17</v>
      </c>
      <c r="BZ7" s="25">
        <v>97.47</v>
      </c>
      <c r="CA7" s="25">
        <v>217.24</v>
      </c>
      <c r="CB7" s="25">
        <v>209.59</v>
      </c>
      <c r="CC7" s="25">
        <v>202.07</v>
      </c>
      <c r="CD7" s="25">
        <v>201.28</v>
      </c>
      <c r="CE7" s="25">
        <v>206.41</v>
      </c>
      <c r="CF7" s="25">
        <v>178.59</v>
      </c>
      <c r="CG7" s="25">
        <v>178.92</v>
      </c>
      <c r="CH7" s="25">
        <v>181.3</v>
      </c>
      <c r="CI7" s="25">
        <v>181.71</v>
      </c>
      <c r="CJ7" s="25">
        <v>188.51</v>
      </c>
      <c r="CK7" s="25">
        <v>174.75</v>
      </c>
      <c r="CL7" s="25">
        <v>53.4</v>
      </c>
      <c r="CM7" s="25">
        <v>52.7</v>
      </c>
      <c r="CN7" s="25">
        <v>52.75</v>
      </c>
      <c r="CO7" s="25">
        <v>51.52</v>
      </c>
      <c r="CP7" s="25">
        <v>50.63</v>
      </c>
      <c r="CQ7" s="25">
        <v>55.03</v>
      </c>
      <c r="CR7" s="25">
        <v>55.14</v>
      </c>
      <c r="CS7" s="25">
        <v>55.89</v>
      </c>
      <c r="CT7" s="25">
        <v>55.72</v>
      </c>
      <c r="CU7" s="25">
        <v>55.31</v>
      </c>
      <c r="CV7" s="25">
        <v>59.97</v>
      </c>
      <c r="CW7" s="25">
        <v>93.05</v>
      </c>
      <c r="CX7" s="25">
        <v>93.19</v>
      </c>
      <c r="CY7" s="25">
        <v>93.92</v>
      </c>
      <c r="CZ7" s="25">
        <v>95.4</v>
      </c>
      <c r="DA7" s="25">
        <v>95.17</v>
      </c>
      <c r="DB7" s="25">
        <v>81.900000000000006</v>
      </c>
      <c r="DC7" s="25">
        <v>81.39</v>
      </c>
      <c r="DD7" s="25">
        <v>81.27</v>
      </c>
      <c r="DE7" s="25">
        <v>81.260000000000005</v>
      </c>
      <c r="DF7" s="25">
        <v>80.36</v>
      </c>
      <c r="DG7" s="25">
        <v>89.76</v>
      </c>
      <c r="DH7" s="25">
        <v>57.16</v>
      </c>
      <c r="DI7" s="25">
        <v>58.99</v>
      </c>
      <c r="DJ7" s="25">
        <v>59.38</v>
      </c>
      <c r="DK7" s="25">
        <v>57.13</v>
      </c>
      <c r="DL7" s="25">
        <v>58.77</v>
      </c>
      <c r="DM7" s="25">
        <v>48.87</v>
      </c>
      <c r="DN7" s="25">
        <v>49.92</v>
      </c>
      <c r="DO7" s="25">
        <v>50.63</v>
      </c>
      <c r="DP7" s="25">
        <v>51.29</v>
      </c>
      <c r="DQ7" s="25">
        <v>52.2</v>
      </c>
      <c r="DR7" s="25">
        <v>51.51</v>
      </c>
      <c r="DS7" s="25">
        <v>25.72</v>
      </c>
      <c r="DT7" s="25">
        <v>27.98</v>
      </c>
      <c r="DU7" s="25">
        <v>28.75</v>
      </c>
      <c r="DV7" s="25">
        <v>27.68</v>
      </c>
      <c r="DW7" s="25">
        <v>30.22</v>
      </c>
      <c r="DX7" s="25">
        <v>14.85</v>
      </c>
      <c r="DY7" s="25">
        <v>16.88</v>
      </c>
      <c r="DZ7" s="25">
        <v>18.28</v>
      </c>
      <c r="EA7" s="25">
        <v>19.61</v>
      </c>
      <c r="EB7" s="25">
        <v>20.73</v>
      </c>
      <c r="EC7" s="25">
        <v>23.75</v>
      </c>
      <c r="ED7" s="25">
        <v>0.04</v>
      </c>
      <c r="EE7" s="25">
        <v>0</v>
      </c>
      <c r="EF7" s="25">
        <v>0</v>
      </c>
      <c r="EG7" s="25">
        <v>0.01</v>
      </c>
      <c r="EH7" s="25">
        <v>0.43</v>
      </c>
      <c r="EI7" s="25">
        <v>0.5</v>
      </c>
      <c r="EJ7" s="25">
        <v>0.52</v>
      </c>
      <c r="EK7" s="25">
        <v>0.53</v>
      </c>
      <c r="EL7" s="25">
        <v>0.48</v>
      </c>
      <c r="EM7" s="25">
        <v>0.5</v>
      </c>
      <c r="EN7" s="25">
        <v>0.67</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2">
      <c r="B11">
        <v>4</v>
      </c>
      <c r="C11">
        <v>3</v>
      </c>
      <c r="D11">
        <v>2</v>
      </c>
      <c r="E11">
        <v>1</v>
      </c>
      <c r="F11">
        <v>0</v>
      </c>
      <c r="G11" t="s">
        <v>105</v>
      </c>
    </row>
    <row r="12" spans="1:144" x14ac:dyDescent="0.2">
      <c r="B12">
        <v>1</v>
      </c>
      <c r="C12">
        <v>1</v>
      </c>
      <c r="D12">
        <v>2</v>
      </c>
      <c r="E12">
        <v>3</v>
      </c>
      <c r="F12">
        <v>4</v>
      </c>
      <c r="G12" t="s">
        <v>106</v>
      </c>
    </row>
    <row r="13" spans="1:144" x14ac:dyDescent="0.2">
      <c r="B13" t="s">
        <v>107</v>
      </c>
      <c r="C13" t="s">
        <v>108</v>
      </c>
      <c r="D13" t="s">
        <v>109</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宮﨑 政徳</cp:lastModifiedBy>
  <cp:lastPrinted>2024-01-20T04:59:00Z</cp:lastPrinted>
  <dcterms:created xsi:type="dcterms:W3CDTF">2023-12-05T00:58:06Z</dcterms:created>
  <dcterms:modified xsi:type="dcterms:W3CDTF">2024-01-20T05:02:38Z</dcterms:modified>
  <cp:category/>
</cp:coreProperties>
</file>