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Kmsv100020\企画財政課共有フォルダ\03.財政\06-07.財政状況資料集（5年）\令和04年度\"/>
    </mc:Choice>
  </mc:AlternateContent>
  <xr:revisionPtr revIDLastSave="0" documentId="13_ncr:1_{D02D0685-5A7A-4E40-B05A-FF968069E8ED}"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alcChain>
</file>

<file path=xl/sharedStrings.xml><?xml version="1.0" encoding="utf-8"?>
<sst xmlns="http://schemas.openxmlformats.org/spreadsheetml/2006/main" count="1142" uniqueCount="610">
  <si>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</si>
  <si>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</si>
  <si>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</si>
  <si>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</si>
  <si>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</si>
  <si>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</si>
  <si>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</si>
  <si>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</si>
  <si>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</si>
  <si>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</si>
  <si>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</si>
  <si>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</si>
  <si>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</si>
  <si>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</si>
  <si>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</si>
  <si>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</si>
  <si>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</si>
  <si>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</si>
  <si>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</si>
  <si>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</si>
  <si>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</si>
  <si>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</si>
  <si>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</si>
  <si>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</si>
  <si>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</si>
  <si>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</si>
  <si>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</si>
  <si>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</si>
  <si>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</si>
  <si>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</si>
  <si>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</si>
  <si>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</si>
  <si>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</si>
  <si>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</si>
  <si>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</si>
  <si>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</si>
  <si>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</si>
  <si>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</si>
  <si>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</si>
  <si>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</si>
  <si>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</si>
  <si>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</si>
  <si>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</si>
  <si>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</si>
  <si>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</si>
  <si>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</si>
  <si>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</si>
  <si>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</si>
  <si>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</si>
  <si>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</si>
  <si>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</si>
  <si>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</si>
  <si>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</si>
  <si>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</si>
  <si>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</si>
  <si>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</si>
  <si>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</si>
  <si>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</si>
  <si>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</si>
  <si>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</si>
  <si>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</si>
  <si>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</si>
  <si>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</si>
  <si>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</si>
  <si>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</si>
  <si>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</si>
  <si>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</si>
  <si>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</si>
  <si>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</si>
  <si>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</si>
  <si>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</si>
  <si>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</si>
  <si>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</si>
  <si>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</si>
  <si>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</si>
  <si>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</si>
  <si>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</si>
  <si>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</si>
  <si>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</si>
  <si>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</si>
  <si>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</si>
  <si>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</si>
  <si>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</si>
  <si>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</si>
  <si>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</si>
  <si>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</si>
  <si>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</si>
  <si>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</si>
  <si>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</si>
  <si>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</si>
  <si>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</si>
  <si>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</si>
  <si>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</si>
  <si>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</si>
  <si>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</si>
  <si>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</si>
  <si>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</si>
  <si>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</si>
  <si>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</si>
  <si>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</si>
  <si>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</si>
  <si>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</si>
  <si>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</si>
  <si>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</si>
  <si>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</si>
  <si>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</si>
  <si>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</si>
  <si>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</si>
  <si>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</si>
  <si>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</si>
  <si>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</si>
  <si>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</si>
  <si>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</si>
  <si>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</si>
  <si>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</si>
  <si>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</si>
  <si>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</si>
  <si>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</si>
  <si>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</si>
  <si>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</si>
  <si>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</si>
  <si>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</si>
  <si>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</si>
  <si>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</si>
  <si>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</si>
  <si>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</si>
  <si>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</si>
  <si>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</si>
  <si>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</si>
  <si>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</si>
  <si>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</si>
  <si>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</si>
  <si>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</si>
  <si>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</si>
  <si>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</si>
  <si>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</si>
  <si>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</si>
  <si>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</si>
  <si>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</si>
  <si>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</si>
  <si>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</si>
  <si>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</si>
  <si>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</si>
  <si>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</si>
  <si>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</si>
  <si>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</si>
  <si>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</si>
  <si>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</si>
  <si>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</si>
  <si>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</si>
  <si>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</si>
  <si>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</si>
  <si>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</si>
  <si>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</si>
  <si>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</si>
  <si>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</si>
  <si>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</si>
  <si>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</si>
  <si>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</si>
  <si>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</si>
  <si>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</si>
  <si>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</si>
  <si>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</si>
  <si>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</si>
  <si>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</si>
  <si>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</si>
  <si>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</si>
  <si>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</si>
  <si>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</si>
  <si>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</si>
  <si>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</si>
  <si>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</si>
  <si>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</si>
  <si>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</si>
  <si>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</si>
  <si>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</si>
  <si>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</si>
  <si>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</si>
  <si>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</si>
  <si>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</si>
  <si>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</si>
  <si>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</si>
  <si>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</si>
  <si>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</si>
  <si>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</si>
  <si>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</si>
  <si>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</si>
  <si>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</si>
  <si>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</si>
  <si>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</si>
  <si>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</si>
  <si>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</si>
  <si>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</si>
  <si>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</si>
  <si>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</si>
  <si>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</si>
  <si>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</si>
  <si>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</si>
  <si>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</si>
  <si>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</si>
  <si>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</si>
  <si>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</si>
  <si>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</si>
  <si>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</si>
  <si>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</si>
  <si>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</si>
  <si>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</si>
  <si>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</si>
  <si>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</si>
  <si>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</si>
  <si>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</si>
  <si>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</si>
  <si>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</si>
  <si>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</si>
  <si>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</si>
  <si>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</si>
  <si>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</si>
  <si>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奈良県上牧町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</si>
  <si>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</si>
  <si>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</si>
  <si>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</si>
  <si>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</si>
  <si>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</si>
  <si>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</si>
  <si>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</si>
  <si>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</si>
  <si>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</si>
  <si>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</si>
  <si>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</si>
  <si>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</si>
  <si>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</si>
  <si>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</si>
  <si>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</si>
  <si>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</si>
  <si>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</si>
  <si>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</si>
  <si>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</si>
  <si>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</si>
  <si>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</si>
  <si>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</si>
  <si>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</si>
  <si>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</si>
  <si>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</si>
  <si>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</si>
  <si>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</si>
  <si>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</si>
  <si>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</si>
  <si>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</si>
  <si>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</si>
  <si>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</si>
  <si>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</si>
  <si>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</si>
  <si>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</si>
  <si>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</si>
  <si>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</si>
  <si>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</si>
  <si>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</si>
  <si>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</si>
  <si>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</si>
  <si>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</si>
  <si>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</si>
  <si>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</si>
  <si>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</si>
  <si>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</si>
  <si>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</si>
  <si>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</si>
  <si>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</si>
  <si>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</si>
  <si>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</si>
  <si>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</si>
  <si>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</si>
  <si>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</si>
  <si>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</si>
  <si>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</si>
  <si>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</si>
  <si>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</si>
  <si>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</si>
  <si>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</si>
  <si>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</si>
  <si>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</si>
  <si>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</si>
  <si>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</si>
  <si>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</si>
  <si>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</si>
  <si>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</si>
  <si>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</si>
  <si>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</si>
  <si>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</si>
  <si>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</si>
  <si>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</si>
  <si>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</si>
  <si>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</si>
  <si>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</si>
  <si>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</si>
  <si>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</si>
  <si>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</si>
  <si>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</si>
  <si>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</si>
  <si>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</si>
  <si>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</si>
  <si>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</si>
  <si>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</si>
  <si>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</si>
  <si>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</si>
  <si>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</si>
  <si>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</si>
  <si>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</si>
  <si>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</si>
  <si>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</si>
  <si>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</si>
  <si>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</si>
  <si>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</si>
  <si>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</si>
  <si>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</si>
  <si>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</si>
  <si>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</si>
  <si>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</si>
  <si>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</si>
  <si>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</si>
  <si>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</si>
  <si>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</si>
  <si>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</si>
  <si>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</si>
  <si>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</si>
  <si>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</si>
  <si>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</si>
  <si>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</si>
  <si>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</si>
  <si>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</si>
  <si>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</si>
  <si>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</si>
  <si>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</si>
  <si>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</si>
  <si>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</si>
  <si>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</si>
  <si>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</si>
  <si>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</si>
  <si>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</si>
  <si>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</si>
  <si>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</si>
  <si>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</si>
  <si>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</si>
  <si>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</si>
  <si>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</si>
  <si>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</si>
  <si>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</si>
  <si>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</si>
  <si>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</si>
  <si>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</si>
  <si>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</si>
  <si>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</si>
  <si>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</si>
  <si>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</si>
  <si>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</si>
  <si>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</si>
  <si>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</si>
  <si>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</si>
  <si>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</si>
  <si>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</si>
  <si>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</si>
  <si>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</si>
  <si>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</si>
  <si>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</si>
  <si>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</si>
  <si>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</si>
  <si>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</si>
  <si>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</si>
  <si>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</si>
  <si>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</si>
  <si>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</si>
  <si>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奈良県上牧町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</si>
  <si>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</si>
  <si>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</si>
  <si>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</si>
  <si>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</si>
  <si>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</si>
  <si>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</si>
  <si>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</si>
  <si>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</si>
  <si>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</si>
  <si>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</si>
  <si>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</si>
  <si>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</si>
  <si>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</si>
  <si>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</si>
  <si>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</si>
  <si>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</si>
  <si>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</si>
  <si>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</si>
  <si>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</si>
  <si>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</si>
  <si>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</si>
  <si>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</si>
  <si>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</si>
  <si>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</si>
  <si>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</si>
  <si>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</si>
  <si>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</si>
  <si>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</si>
  <si>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</si>
  <si>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</si>
  <si>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</si>
  <si>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</si>
  <si>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</si>
  <si>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</si>
  <si>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</si>
  <si>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</si>
  <si>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</si>
  <si>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t>
    <phoneticPr fontId="5"/>
  </si>
  <si>
    <t>介護保険特別会計（介護サービス事業）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</si>
  <si>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</si>
  <si>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</si>
  <si>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</si>
  <si>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</si>
  <si>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</si>
  <si>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</si>
  <si>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</si>
  <si>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</si>
  <si>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</si>
  <si>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</si>
  <si>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</si>
  <si>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</si>
  <si>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</si>
  <si>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</si>
  <si>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</si>
  <si>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</si>
  <si>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</si>
  <si>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</si>
  <si>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</si>
  <si>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</si>
  <si>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</si>
  <si>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</si>
  <si>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</si>
  <si>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</si>
  <si>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</si>
  <si>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</si>
  <si>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</si>
  <si>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</si>
  <si>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</si>
  <si>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</si>
  <si>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</si>
  <si>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</si>
  <si>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</si>
  <si>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</si>
  <si>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</si>
  <si>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</si>
  <si>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</si>
  <si>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</si>
  <si>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</si>
  <si>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</si>
  <si>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</si>
  <si>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</si>
  <si>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</si>
  <si>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</si>
  <si>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</si>
  <si>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</si>
  <si>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</si>
  <si>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</si>
  <si>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</si>
  <si>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</si>
  <si>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</si>
  <si>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</si>
  <si>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</si>
  <si>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</si>
  <si>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</si>
  <si>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</si>
  <si>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</si>
  <si>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</si>
  <si>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</si>
  <si>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</si>
  <si>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</si>
  <si>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</si>
  <si>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</si>
  <si>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</si>
  <si>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</si>
  <si>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</si>
  <si>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</si>
  <si>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</si>
  <si>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</si>
  <si>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</si>
  <si>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</si>
  <si>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</si>
  <si>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</si>
  <si>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</si>
  <si>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</si>
  <si>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</si>
  <si>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</si>
  <si>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</si>
  <si>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</si>
  <si>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</si>
  <si>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</si>
  <si>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</si>
  <si>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</si>
  <si>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</si>
  <si>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</si>
  <si>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</si>
  <si>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</si>
  <si>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</si>
  <si>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</si>
  <si>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</si>
  <si>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</si>
  <si>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</si>
  <si>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</si>
  <si>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</si>
  <si>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</si>
  <si>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</si>
  <si>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</si>
  <si>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</si>
  <si>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</si>
  <si>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</si>
  <si>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</si>
  <si>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</si>
  <si>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</si>
  <si>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</si>
  <si>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</si>
  <si>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</si>
  <si>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</si>
  <si>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</si>
  <si>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</si>
  <si>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</si>
  <si>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</si>
  <si>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</si>
  <si>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</si>
  <si>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</si>
  <si>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</si>
  <si>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</si>
  <si>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</si>
  <si>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</si>
  <si>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</si>
  <si>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</si>
  <si>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</si>
  <si>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</si>
  <si>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</si>
  <si>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</si>
  <si>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</si>
  <si>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</si>
  <si>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</si>
  <si>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</si>
  <si>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</si>
  <si>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</si>
  <si>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</si>
  <si>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</si>
  <si>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</si>
  <si>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</si>
  <si>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</si>
  <si>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</si>
  <si>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</si>
  <si>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</si>
  <si>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</si>
  <si>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</si>
  <si>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</si>
  <si>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</si>
  <si>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</si>
  <si>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</si>
  <si>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</si>
  <si>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</si>
  <si>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</si>
  <si>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</si>
  <si>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</si>
  <si>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</si>
  <si>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</si>
  <si>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</si>
  <si>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</si>
  <si>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</si>
  <si>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</si>
  <si>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</si>
  <si>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</si>
  <si>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</si>
  <si>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</si>
  <si>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</si>
  <si>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</si>
  <si>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介護保険特別会計（保険事業）</t>
  </si>
  <si>
    <t>後期高齢者医療特別会計</t>
  </si>
  <si>
    <t>国民健康保険特別会計</t>
  </si>
  <si>
    <t>住宅新築資金等貸付事業特別会計</t>
  </si>
  <si>
    <t>介護保険特別会計（介護サービス事業）</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</si>
  <si>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</si>
  <si>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</si>
  <si>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</si>
  <si>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</si>
  <si>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</si>
  <si>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</si>
  <si>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</si>
  <si>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</si>
  <si>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</si>
  <si>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老人福祉施設三室園組合</t>
  </si>
  <si>
    <t>奈良県葛城地区清掃事務組合</t>
    <rPh sb="0" eb="13">
      <t>ナラケンカツラギチクセイソウジムクミアイ</t>
    </rPh>
    <phoneticPr fontId="2"/>
  </si>
  <si>
    <t>奈良県市町村総合事務組合</t>
  </si>
  <si>
    <t>王寺周辺広域休日応急診療施設組合</t>
  </si>
  <si>
    <t>静香苑環境施設組合</t>
  </si>
  <si>
    <t>奈良県後期高齢者医療広域連合</t>
  </si>
  <si>
    <t>奈良県広域消防組合</t>
  </si>
  <si>
    <t>山辺・県北西部広域環境衛生組合</t>
  </si>
  <si>
    <t>奈良広域水質検査センター組合</t>
  </si>
  <si>
    <t>公共施設整備基金</t>
    <rPh sb="0" eb="8">
      <t>コウキョウシセツセイビキキン</t>
    </rPh>
    <phoneticPr fontId="5"/>
  </si>
  <si>
    <t>住宅新築資金等貸付基金</t>
  </si>
  <si>
    <t>第三セクター等改革推進債償還基金</t>
  </si>
  <si>
    <t>長寿社会福祉基金</t>
  </si>
  <si>
    <t>ふるさと町づくり基金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</si>
  <si>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</si>
  <si>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</si>
  <si>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将来負担比率について、地方債残高は減少傾向にあるため改善傾向にあるが、類似団体と比較すると依然として厳しい水準にある。
有形固定資産減価償却率については、特に公営住宅、公民館等の集会施設などの建物については減価償却が進んでおり、長寿命化や統廃合、除却を図っていく必要があると考えている。インフラ施設についても、個別施設計画の優先順位をもとに、耐震改修や長寿命化修繕など適正に管理を進めているところである。将来負担比率、有形固定資産減価償却率ともに厳しい状況であるため、公共施設等総合管理計画に基づき、財政規模に見合った施設の保有量を目指し、施設の適正管理を進めていかなければならないと考え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</si>
  <si>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</si>
  <si>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</si>
  <si>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</si>
  <si>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</si>
  <si>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</si>
  <si>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</si>
  <si>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類似団体と比較すると依然として厳しい水準にある。将来負担比率については年々減少傾向にあるが、県内１０市町村でごみ処理の広域化を目指す山辺・県北西部広域環境衛生組合の建設費に係る起債や中学校統合に伴う再整備に係る起債が多額見込まれていることから、今後は悪化する見込みである。実質公債費比率については、大型事業の償還が開始されると大幅に増加する見込みであることから、旧土地開発公社からの引継ぎ土地等の売却があった際には繰上償還を行い、公債費負担を削減していきたいと考えている。</t>
    <rPh sb="144" eb="146">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</si>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</sst>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9EA8FF-3B8E-4C03-8987-1C58CF1700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1993-49C0-8EEB-8880143F6D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35225</c:v>
                </c:pt>
                <c:pt idx="1">
                  <c:v>29682</c:v>
                </c:pt>
                <c:pt idx="2">
                  <c:v>35390</c:v>
                </c:pt>
                <c:pt idx="3">
                  <c:v>39153</c:v>
                </c:pt>
                <c:pt idx="4">
                  <c:v>47530</c:v>
                </c:pt>
              </c:numCache>
            </c:numRef>
          </c:val>
          <c:smooth val="0"/>
          <c:extLst>
            <c:ext xmlns:c16="http://schemas.microsoft.com/office/drawing/2014/chart" uri="{C3380CC4-5D6E-409C-BE32-E72D297353CC}">
              <c16:uniqueId val="{00000001-1993-49C0-8EEB-8880143F6D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2.65</c:v>
                </c:pt>
                <c:pt idx="1">
                  <c:v>4.1100000000000003</c:v>
                </c:pt>
                <c:pt idx="2">
                  <c:v>4.17</c:v>
                </c:pt>
                <c:pt idx="3">
                  <c:v>6.48</c:v>
                </c:pt>
                <c:pt idx="4">
                  <c:v>5.34</c:v>
                </c:pt>
              </c:numCache>
            </c:numRef>
          </c:val>
          <c:extLst>
            <c:ext xmlns:c16="http://schemas.microsoft.com/office/drawing/2014/chart" uri="{C3380CC4-5D6E-409C-BE32-E72D297353CC}">
              <c16:uniqueId val="{00000000-342C-474B-A73D-8B183B6C39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19.52</c:v>
                </c:pt>
                <c:pt idx="1">
                  <c:v>18.3</c:v>
                </c:pt>
                <c:pt idx="2">
                  <c:v>17.2</c:v>
                </c:pt>
                <c:pt idx="3">
                  <c:v>16.84</c:v>
                </c:pt>
                <c:pt idx="4">
                  <c:v>18.920000000000002</c:v>
                </c:pt>
              </c:numCache>
            </c:numRef>
          </c:val>
          <c:extLst>
            <c:ext xmlns:c16="http://schemas.microsoft.com/office/drawing/2014/chart" uri="{C3380CC4-5D6E-409C-BE32-E72D297353CC}">
              <c16:uniqueId val="{00000001-342C-474B-A73D-8B183B6C39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0.03</c:v>
                </c:pt>
                <c:pt idx="1">
                  <c:v>0.18</c:v>
                </c:pt>
                <c:pt idx="2">
                  <c:v>1.1100000000000001</c:v>
                </c:pt>
                <c:pt idx="3">
                  <c:v>5.27</c:v>
                </c:pt>
                <c:pt idx="4">
                  <c:v>2.0299999999999998</c:v>
                </c:pt>
              </c:numCache>
            </c:numRef>
          </c:val>
          <c:smooth val="0"/>
          <c:extLst>
            <c:ext xmlns:c16="http://schemas.microsoft.com/office/drawing/2014/chart" uri="{C3380CC4-5D6E-409C-BE32-E72D297353CC}">
              <c16:uniqueId val="{00000002-342C-474B-A73D-8B183B6C39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13-4192-9D26-84F1D8A6E1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13-4192-9D26-84F1D8A6E19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0.19</c:v>
                </c:pt>
                <c:pt idx="2">
                  <c:v>#N/A</c:v>
                </c:pt>
                <c:pt idx="3">
                  <c:v>0.21</c:v>
                </c:pt>
                <c:pt idx="4">
                  <c:v>#N/A</c:v>
                </c:pt>
                <c:pt idx="5">
                  <c:v>0.34</c:v>
                </c:pt>
                <c:pt idx="6">
                  <c:v>#N/A</c:v>
                </c:pt>
                <c:pt idx="7">
                  <c:v>0.34</c:v>
                </c:pt>
                <c:pt idx="8">
                  <c:v>#N/A</c:v>
                </c:pt>
                <c:pt idx="9">
                  <c:v>0</c:v>
                </c:pt>
              </c:numCache>
            </c:numRef>
          </c:val>
          <c:extLst>
            <c:ext xmlns:c16="http://schemas.microsoft.com/office/drawing/2014/chart" uri="{C3380CC4-5D6E-409C-BE32-E72D297353CC}">
              <c16:uniqueId val="{00000002-A513-4192-9D26-84F1D8A6E197}"/>
            </c:ext>
          </c:extLst>
        </c:ser>
        <c:ser>
          <c:idx val="3"/>
          <c:order val="3"/>
          <c:tx>
            <c:strRef>
              <c:f>データシート!$A$30</c:f>
              <c:strCache>
                <c:ptCount val="1"/>
                <c:pt idx="0">
                  <c:v>介護保険特別会計（介護サービス事業）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513-4192-9D26-84F1D8A6E197}"/>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4-A513-4192-9D26-84F1D8A6E19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0.35</c:v>
                </c:pt>
                <c:pt idx="4">
                  <c:v>#N/A</c:v>
                </c:pt>
                <c:pt idx="5">
                  <c:v>0.74</c:v>
                </c:pt>
                <c:pt idx="6">
                  <c:v>#N/A</c:v>
                </c:pt>
                <c:pt idx="7">
                  <c:v>0.28999999999999998</c:v>
                </c:pt>
                <c:pt idx="8">
                  <c:v>#N/A</c:v>
                </c:pt>
                <c:pt idx="9">
                  <c:v>0.01</c:v>
                </c:pt>
              </c:numCache>
            </c:numRef>
          </c:val>
          <c:extLst>
            <c:ext xmlns:c16="http://schemas.microsoft.com/office/drawing/2014/chart" uri="{C3380CC4-5D6E-409C-BE32-E72D297353CC}">
              <c16:uniqueId val="{00000005-A513-4192-9D26-84F1D8A6E19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0.05</c:v>
                </c:pt>
                <c:pt idx="2">
                  <c:v>#N/A</c:v>
                </c:pt>
                <c:pt idx="3">
                  <c:v>0.04</c:v>
                </c:pt>
                <c:pt idx="4">
                  <c:v>#N/A</c:v>
                </c:pt>
                <c:pt idx="5">
                  <c:v>0.05</c:v>
                </c:pt>
                <c:pt idx="6">
                  <c:v>#N/A</c:v>
                </c:pt>
                <c:pt idx="7">
                  <c:v>0.04</c:v>
                </c:pt>
                <c:pt idx="8">
                  <c:v>#N/A</c:v>
                </c:pt>
                <c:pt idx="9">
                  <c:v>0.04</c:v>
                </c:pt>
              </c:numCache>
            </c:numRef>
          </c:val>
          <c:extLst>
            <c:ext xmlns:c16="http://schemas.microsoft.com/office/drawing/2014/chart" uri="{C3380CC4-5D6E-409C-BE32-E72D297353CC}">
              <c16:uniqueId val="{00000006-A513-4192-9D26-84F1D8A6E197}"/>
            </c:ext>
          </c:extLst>
        </c:ser>
        <c:ser>
          <c:idx val="7"/>
          <c:order val="7"/>
          <c:tx>
            <c:strRef>
              <c:f>データシート!$A$34</c:f>
              <c:strCache>
                <c:ptCount val="1"/>
                <c:pt idx="0">
                  <c:v>介護保険特別会計（保険事業）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0.46</c:v>
                </c:pt>
                <c:pt idx="2">
                  <c:v>#N/A</c:v>
                </c:pt>
                <c:pt idx="3">
                  <c:v>1.73</c:v>
                </c:pt>
                <c:pt idx="4">
                  <c:v>#N/A</c:v>
                </c:pt>
                <c:pt idx="5">
                  <c:v>1.44</c:v>
                </c:pt>
                <c:pt idx="6">
                  <c:v>#N/A</c:v>
                </c:pt>
                <c:pt idx="7">
                  <c:v>1.2</c:v>
                </c:pt>
                <c:pt idx="8">
                  <c:v>#N/A</c:v>
                </c:pt>
                <c:pt idx="9">
                  <c:v>2.04</c:v>
                </c:pt>
              </c:numCache>
            </c:numRef>
          </c:val>
          <c:extLst>
            <c:ext xmlns:c16="http://schemas.microsoft.com/office/drawing/2014/chart" uri="{C3380CC4-5D6E-409C-BE32-E72D297353CC}">
              <c16:uniqueId val="{00000007-A513-4192-9D26-84F1D8A6E1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2.64</c:v>
                </c:pt>
                <c:pt idx="2">
                  <c:v>#N/A</c:v>
                </c:pt>
                <c:pt idx="3">
                  <c:v>4.0999999999999996</c:v>
                </c:pt>
                <c:pt idx="4">
                  <c:v>#N/A</c:v>
                </c:pt>
                <c:pt idx="5">
                  <c:v>4.1500000000000004</c:v>
                </c:pt>
                <c:pt idx="6">
                  <c:v>#N/A</c:v>
                </c:pt>
                <c:pt idx="7">
                  <c:v>6.44</c:v>
                </c:pt>
                <c:pt idx="8">
                  <c:v>#N/A</c:v>
                </c:pt>
                <c:pt idx="9">
                  <c:v>5.33</c:v>
                </c:pt>
              </c:numCache>
            </c:numRef>
          </c:val>
          <c:extLst>
            <c:ext xmlns:c16="http://schemas.microsoft.com/office/drawing/2014/chart" uri="{C3380CC4-5D6E-409C-BE32-E72D297353CC}">
              <c16:uniqueId val="{00000008-A513-4192-9D26-84F1D8A6E19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21.21</c:v>
                </c:pt>
                <c:pt idx="2">
                  <c:v>#N/A</c:v>
                </c:pt>
                <c:pt idx="3">
                  <c:v>22.75</c:v>
                </c:pt>
                <c:pt idx="4">
                  <c:v>#N/A</c:v>
                </c:pt>
                <c:pt idx="5">
                  <c:v>22.12</c:v>
                </c:pt>
                <c:pt idx="6">
                  <c:v>#N/A</c:v>
                </c:pt>
                <c:pt idx="7">
                  <c:v>19.73</c:v>
                </c:pt>
                <c:pt idx="8">
                  <c:v>#N/A</c:v>
                </c:pt>
                <c:pt idx="9">
                  <c:v>18.47</c:v>
                </c:pt>
              </c:numCache>
            </c:numRef>
          </c:val>
          <c:extLst>
            <c:ext xmlns:c16="http://schemas.microsoft.com/office/drawing/2014/chart" uri="{C3380CC4-5D6E-409C-BE32-E72D297353CC}">
              <c16:uniqueId val="{00000009-A513-4192-9D26-84F1D8A6E1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804</c:v>
                </c:pt>
                <c:pt idx="5">
                  <c:v>784</c:v>
                </c:pt>
                <c:pt idx="8">
                  <c:v>766</c:v>
                </c:pt>
                <c:pt idx="11">
                  <c:v>713</c:v>
                </c:pt>
                <c:pt idx="14">
                  <c:v>674</c:v>
                </c:pt>
              </c:numCache>
            </c:numRef>
          </c:val>
          <c:extLst>
            <c:ext xmlns:c16="http://schemas.microsoft.com/office/drawing/2014/chart" uri="{C3380CC4-5D6E-409C-BE32-E72D297353CC}">
              <c16:uniqueId val="{00000000-0642-4FDE-BCCC-8C31487B75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42-4FDE-BCCC-8C31487B75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42-4FDE-BCCC-8C31487B75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76</c:v>
                </c:pt>
                <c:pt idx="3">
                  <c:v>71</c:v>
                </c:pt>
                <c:pt idx="6">
                  <c:v>67</c:v>
                </c:pt>
                <c:pt idx="9">
                  <c:v>44</c:v>
                </c:pt>
                <c:pt idx="12">
                  <c:v>22</c:v>
                </c:pt>
              </c:numCache>
            </c:numRef>
          </c:val>
          <c:extLst>
            <c:ext xmlns:c16="http://schemas.microsoft.com/office/drawing/2014/chart" uri="{C3380CC4-5D6E-409C-BE32-E72D297353CC}">
              <c16:uniqueId val="{00000003-0642-4FDE-BCCC-8C31487B75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127</c:v>
                </c:pt>
                <c:pt idx="3">
                  <c:v>131</c:v>
                </c:pt>
                <c:pt idx="6">
                  <c:v>126</c:v>
                </c:pt>
                <c:pt idx="9">
                  <c:v>119</c:v>
                </c:pt>
                <c:pt idx="12">
                  <c:v>124</c:v>
                </c:pt>
              </c:numCache>
            </c:numRef>
          </c:val>
          <c:extLst>
            <c:ext xmlns:c16="http://schemas.microsoft.com/office/drawing/2014/chart" uri="{C3380CC4-5D6E-409C-BE32-E72D297353CC}">
              <c16:uniqueId val="{00000004-0642-4FDE-BCCC-8C31487B75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42-4FDE-BCCC-8C31487B75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42-4FDE-BCCC-8C31487B75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1150</c:v>
                </c:pt>
                <c:pt idx="3">
                  <c:v>1192</c:v>
                </c:pt>
                <c:pt idx="6">
                  <c:v>1212</c:v>
                </c:pt>
                <c:pt idx="9">
                  <c:v>1141</c:v>
                </c:pt>
                <c:pt idx="12">
                  <c:v>1107</c:v>
                </c:pt>
              </c:numCache>
            </c:numRef>
          </c:val>
          <c:extLst>
            <c:ext xmlns:c16="http://schemas.microsoft.com/office/drawing/2014/chart" uri="{C3380CC4-5D6E-409C-BE32-E72D297353CC}">
              <c16:uniqueId val="{00000007-0642-4FDE-BCCC-8C31487B75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549</c:v>
                </c:pt>
                <c:pt idx="2">
                  <c:v>#N/A</c:v>
                </c:pt>
                <c:pt idx="3">
                  <c:v>#N/A</c:v>
                </c:pt>
                <c:pt idx="4">
                  <c:v>610</c:v>
                </c:pt>
                <c:pt idx="5">
                  <c:v>#N/A</c:v>
                </c:pt>
                <c:pt idx="6">
                  <c:v>#N/A</c:v>
                </c:pt>
                <c:pt idx="7">
                  <c:v>639</c:v>
                </c:pt>
                <c:pt idx="8">
                  <c:v>#N/A</c:v>
                </c:pt>
                <c:pt idx="9">
                  <c:v>#N/A</c:v>
                </c:pt>
                <c:pt idx="10">
                  <c:v>591</c:v>
                </c:pt>
                <c:pt idx="11">
                  <c:v>#N/A</c:v>
                </c:pt>
                <c:pt idx="12">
                  <c:v>#N/A</c:v>
                </c:pt>
                <c:pt idx="13">
                  <c:v>579</c:v>
                </c:pt>
                <c:pt idx="14">
                  <c:v>#N/A</c:v>
                </c:pt>
              </c:numCache>
            </c:numRef>
          </c:val>
          <c:smooth val="0"/>
          <c:extLst>
            <c:ext xmlns:c16="http://schemas.microsoft.com/office/drawing/2014/chart" uri="{C3380CC4-5D6E-409C-BE32-E72D297353CC}">
              <c16:uniqueId val="{00000008-0642-4FDE-BCCC-8C31487B75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7618</c:v>
                </c:pt>
                <c:pt idx="5">
                  <c:v>7357</c:v>
                </c:pt>
                <c:pt idx="8">
                  <c:v>6993</c:v>
                </c:pt>
                <c:pt idx="11">
                  <c:v>6941</c:v>
                </c:pt>
                <c:pt idx="14">
                  <c:v>6581</c:v>
                </c:pt>
              </c:numCache>
            </c:numRef>
          </c:val>
          <c:extLst>
            <c:ext xmlns:c16="http://schemas.microsoft.com/office/drawing/2014/chart" uri="{C3380CC4-5D6E-409C-BE32-E72D297353CC}">
              <c16:uniqueId val="{00000000-D615-4038-A23C-A898978F33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113</c:v>
                </c:pt>
                <c:pt idx="5">
                  <c:v>85</c:v>
                </c:pt>
                <c:pt idx="8">
                  <c:v>49</c:v>
                </c:pt>
                <c:pt idx="11">
                  <c:v>13</c:v>
                </c:pt>
                <c:pt idx="14">
                  <c:v>9</c:v>
                </c:pt>
              </c:numCache>
            </c:numRef>
          </c:val>
          <c:extLst>
            <c:ext xmlns:c16="http://schemas.microsoft.com/office/drawing/2014/chart" uri="{C3380CC4-5D6E-409C-BE32-E72D297353CC}">
              <c16:uniqueId val="{00000001-D615-4038-A23C-A898978F33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1983</c:v>
                </c:pt>
                <c:pt idx="5">
                  <c:v>1790</c:v>
                </c:pt>
                <c:pt idx="8">
                  <c:v>1813</c:v>
                </c:pt>
                <c:pt idx="11">
                  <c:v>1976</c:v>
                </c:pt>
                <c:pt idx="14">
                  <c:v>2092</c:v>
                </c:pt>
              </c:numCache>
            </c:numRef>
          </c:val>
          <c:extLst>
            <c:ext xmlns:c16="http://schemas.microsoft.com/office/drawing/2014/chart" uri="{C3380CC4-5D6E-409C-BE32-E72D297353CC}">
              <c16:uniqueId val="{00000002-D615-4038-A23C-A898978F33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15-4038-A23C-A898978F33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15-4038-A23C-A898978F33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15-4038-A23C-A898978F33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541</c:v>
                </c:pt>
                <c:pt idx="3">
                  <c:v>471</c:v>
                </c:pt>
                <c:pt idx="6">
                  <c:v>474</c:v>
                </c:pt>
                <c:pt idx="9">
                  <c:v>530</c:v>
                </c:pt>
                <c:pt idx="12">
                  <c:v>471</c:v>
                </c:pt>
              </c:numCache>
            </c:numRef>
          </c:val>
          <c:extLst>
            <c:ext xmlns:c16="http://schemas.microsoft.com/office/drawing/2014/chart" uri="{C3380CC4-5D6E-409C-BE32-E72D297353CC}">
              <c16:uniqueId val="{00000006-D615-4038-A23C-A898978F33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353</c:v>
                </c:pt>
                <c:pt idx="3">
                  <c:v>267</c:v>
                </c:pt>
                <c:pt idx="6">
                  <c:v>187</c:v>
                </c:pt>
                <c:pt idx="9">
                  <c:v>169</c:v>
                </c:pt>
                <c:pt idx="12">
                  <c:v>168</c:v>
                </c:pt>
              </c:numCache>
            </c:numRef>
          </c:val>
          <c:extLst>
            <c:ext xmlns:c16="http://schemas.microsoft.com/office/drawing/2014/chart" uri="{C3380CC4-5D6E-409C-BE32-E72D297353CC}">
              <c16:uniqueId val="{00000007-D615-4038-A23C-A898978F33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1868</c:v>
                </c:pt>
                <c:pt idx="3">
                  <c:v>1767</c:v>
                </c:pt>
                <c:pt idx="6">
                  <c:v>1719</c:v>
                </c:pt>
                <c:pt idx="9">
                  <c:v>1588</c:v>
                </c:pt>
                <c:pt idx="12">
                  <c:v>1461</c:v>
                </c:pt>
              </c:numCache>
            </c:numRef>
          </c:val>
          <c:extLst>
            <c:ext xmlns:c16="http://schemas.microsoft.com/office/drawing/2014/chart" uri="{C3380CC4-5D6E-409C-BE32-E72D297353CC}">
              <c16:uniqueId val="{00000008-D615-4038-A23C-A898978F33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c:v>
                </c:pt>
                <c:pt idx="3">
                  <c:v>4</c:v>
                </c:pt>
                <c:pt idx="6">
                  <c:v>3</c:v>
                </c:pt>
                <c:pt idx="9">
                  <c:v>1</c:v>
                </c:pt>
                <c:pt idx="12">
                  <c:v>1</c:v>
                </c:pt>
              </c:numCache>
            </c:numRef>
          </c:val>
          <c:extLst>
            <c:ext xmlns:c16="http://schemas.microsoft.com/office/drawing/2014/chart" uri="{C3380CC4-5D6E-409C-BE32-E72D297353CC}">
              <c16:uniqueId val="{00000009-D615-4038-A23C-A898978F33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12142</c:v>
                </c:pt>
                <c:pt idx="3">
                  <c:v>11593</c:v>
                </c:pt>
                <c:pt idx="6">
                  <c:v>11018</c:v>
                </c:pt>
                <c:pt idx="9">
                  <c:v>10744</c:v>
                </c:pt>
                <c:pt idx="12">
                  <c:v>10525</c:v>
                </c:pt>
              </c:numCache>
            </c:numRef>
          </c:val>
          <c:extLst>
            <c:ext xmlns:c16="http://schemas.microsoft.com/office/drawing/2014/chart" uri="{C3380CC4-5D6E-409C-BE32-E72D297353CC}">
              <c16:uniqueId val="{0000000A-D615-4038-A23C-A898978F33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5197</c:v>
                </c:pt>
                <c:pt idx="2">
                  <c:v>#N/A</c:v>
                </c:pt>
                <c:pt idx="3">
                  <c:v>#N/A</c:v>
                </c:pt>
                <c:pt idx="4">
                  <c:v>4871</c:v>
                </c:pt>
                <c:pt idx="5">
                  <c:v>#N/A</c:v>
                </c:pt>
                <c:pt idx="6">
                  <c:v>#N/A</c:v>
                </c:pt>
                <c:pt idx="7">
                  <c:v>4545</c:v>
                </c:pt>
                <c:pt idx="8">
                  <c:v>#N/A</c:v>
                </c:pt>
                <c:pt idx="9">
                  <c:v>#N/A</c:v>
                </c:pt>
                <c:pt idx="10">
                  <c:v>4103</c:v>
                </c:pt>
                <c:pt idx="11">
                  <c:v>#N/A</c:v>
                </c:pt>
                <c:pt idx="12">
                  <c:v>#N/A</c:v>
                </c:pt>
                <c:pt idx="13">
                  <c:v>3944</c:v>
                </c:pt>
                <c:pt idx="14">
                  <c:v>#N/A</c:v>
                </c:pt>
              </c:numCache>
            </c:numRef>
          </c:val>
          <c:smooth val="0"/>
          <c:extLst>
            <c:ext xmlns:c16="http://schemas.microsoft.com/office/drawing/2014/chart" uri="{C3380CC4-5D6E-409C-BE32-E72D297353CC}">
              <c16:uniqueId val="{0000000B-D615-4038-A23C-A898978F33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893</c:v>
                </c:pt>
                <c:pt idx="1">
                  <c:v>922</c:v>
                </c:pt>
                <c:pt idx="2">
                  <c:v>1008</c:v>
                </c:pt>
              </c:numCache>
            </c:numRef>
          </c:val>
          <c:extLst>
            <c:ext xmlns:c16="http://schemas.microsoft.com/office/drawing/2014/chart" uri="{C3380CC4-5D6E-409C-BE32-E72D297353CC}">
              <c16:uniqueId val="{00000000-DAF8-49F7-84C0-633564C62C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c:v>
                </c:pt>
                <c:pt idx="1">
                  <c:v>82</c:v>
                </c:pt>
                <c:pt idx="2">
                  <c:v>0</c:v>
                </c:pt>
              </c:numCache>
            </c:numRef>
          </c:val>
          <c:extLst>
            <c:ext xmlns:c16="http://schemas.microsoft.com/office/drawing/2014/chart" uri="{C3380CC4-5D6E-409C-BE32-E72D297353CC}">
              <c16:uniqueId val="{00000001-DAF8-49F7-84C0-633564C62C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199</c:v>
                </c:pt>
                <c:pt idx="1">
                  <c:v>251</c:v>
                </c:pt>
                <c:pt idx="2">
                  <c:v>445</c:v>
                </c:pt>
              </c:numCache>
            </c:numRef>
          </c:val>
          <c:extLst>
            <c:ext xmlns:c16="http://schemas.microsoft.com/office/drawing/2014/chart" uri="{C3380CC4-5D6E-409C-BE32-E72D297353CC}">
              <c16:uniqueId val="{00000002-DAF8-49F7-84C0-633564C62C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{92612983-05C8-4F9B-A4A2-AFE018FC4892}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A64-4B37-874E-7DDEDBD696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{7E94A789-CBC2-4E93-B956-2EBC048CB690}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64-4B37-874E-7DDEDBD696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{4B606939-D99D-4A8E-B095-1985F5CCDC75}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64-4B37-874E-7DDEDBD696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{F667A905-AB2D-40E6-A11B-34BE4218A347}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64-4B37-874E-7DDEDBD696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{AA830932-5B62-499A-945A-A35899AC807D}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64-4B37-874E-7DDEDBD6960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{E132E3FA-1CD4-41C4-AB9E-B611C7141C1E}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A64-4B37-874E-7DDEDBD6960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{85EB56BB-0282-4263-850D-730E62B98599}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A64-4B37-874E-7DDEDBD6960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{D58087BC-84EC-4E0D-A5EC-910017EA956C}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A64-4B37-874E-7DDEDBD6960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{D734A888-640F-4B0B-8601-63174C64E417}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A64-4B37-874E-7DDEDBD696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69.099999999999994</c:v>
                </c:pt>
                <c:pt idx="16">
                  <c:v>70.3</c:v>
                </c:pt>
                <c:pt idx="24">
                  <c:v>71</c:v>
                </c:pt>
                <c:pt idx="32">
                  <c:v>66.8</c:v>
                </c:pt>
              </c:numCache>
            </c:numRef>
          </c:xVal>
          <c:yVal>
            <c:numRef>
              <c:f>公会計指標分析・財政指標組合せ分析表!$BP$51:$DC$51</c:f>
              <c:numCache>
                <c:formatCode>#,##0.0;"▲ "#,##0.0</c:formatCode>
                <c:ptCount val="40"/>
                <c:pt idx="0">
                  <c:v>122.9</c:v>
                </c:pt>
                <c:pt idx="8">
                  <c:v>115.3</c:v>
                </c:pt>
                <c:pt idx="16">
                  <c:v>102.2</c:v>
                </c:pt>
                <c:pt idx="24">
                  <c:v>85.9</c:v>
                </c:pt>
                <c:pt idx="32">
                  <c:v>84.6</c:v>
                </c:pt>
              </c:numCache>
            </c:numRef>
          </c:yVal>
          <c:smooth val="0"/>
          <c:extLst>
            <c:ext xmlns:c16="http://schemas.microsoft.com/office/drawing/2014/chart" uri="{C3380CC4-5D6E-409C-BE32-E72D297353CC}">
              <c16:uniqueId val="{00000009-1A64-4B37-874E-7DDEDBD696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{705F079E-DBE2-4788-A391-F575062869BB}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A64-4B37-874E-7DDEDBD696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{1ABC5345-3CEE-41FD-84A4-C539B084967A}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64-4B37-874E-7DDEDBD696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{105F07C5-1198-4319-83F3-0EED7D7EBC1C}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64-4B37-874E-7DDEDBD696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{192B6005-1A64-4EBD-9DF7-D19A696B281B}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64-4B37-874E-7DDEDBD696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{594CB3DF-67A0-4517-B4A5-422DC21B4693}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64-4B37-874E-7DDEDBD6960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{2CC8358E-EB12-4713-B5C8-6A34CAB53D8B}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A64-4B37-874E-7DDEDBD6960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{26830AE3-0214-4D1C-8B70-2F4AE7030B4F}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A64-4B37-874E-7DDEDBD6960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{741C7395-BD01-43C1-BC8B-EE5FA2D7FEC0}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A64-4B37-874E-7DDEDBD6960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{CCABF28D-8239-48DD-A708-127A3D5D11E7}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A64-4B37-874E-7DDEDBD696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1A64-4B37-874E-7DDEDBD6960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047191362189509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{76548C8C-8288-48BB-8B4D-582BC6EA264E}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D47-4670-91B5-A8EB09B2D0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{97E00948-5CB4-4236-9C9B-04AA5FA10976}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47-4670-91B5-A8EB09B2D0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{58A55EB7-A39B-47F3-83B5-B07D2080547D}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47-4670-91B5-A8EB09B2D0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{CC78007A-CEC0-4DEE-BF51-D7E533FFD80A}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47-4670-91B5-A8EB09B2D0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{0EB0C981-6E72-4E9F-B2BA-FE279B45DA28}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47-4670-91B5-A8EB09B2D043}"/>
                </c:ext>
              </c:extLst>
            </c:dLbl>
            <c:dLbl>
              <c:idx val="8"/>
              <c:layout>
                <c:manualLayout>
                  <c:x val="0"/>
                  <c:y val="-1.504719136219030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{6F04F721-B4D3-4E36-8DCA-D0714F6C2736}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D47-4670-91B5-A8EB09B2D04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{EE1D9087-2282-4AE4-B49B-0F18EBEA6534}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D47-4670-91B5-A8EB09B2D04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{A25943A8-55A1-4857-80C0-55164C2132C6}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D47-4670-91B5-A8EB09B2D04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{6F75DC48-64D4-45B8-8281-DAC74BA94637}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D47-4670-91B5-A8EB09B2D0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13.9</c:v>
                </c:pt>
                <c:pt idx="16">
                  <c:v>13.9</c:v>
                </c:pt>
                <c:pt idx="24">
                  <c:v>13.7</c:v>
                </c:pt>
                <c:pt idx="32">
                  <c:v>13</c:v>
                </c:pt>
              </c:numCache>
            </c:numRef>
          </c:xVal>
          <c:yVal>
            <c:numRef>
              <c:f>公会計指標分析・財政指標組合せ分析表!$BP$73:$DC$73</c:f>
              <c:numCache>
                <c:formatCode>#,##0.0;"▲ "#,##0.0</c:formatCode>
                <c:ptCount val="40"/>
                <c:pt idx="0">
                  <c:v>122.9</c:v>
                </c:pt>
                <c:pt idx="8">
                  <c:v>115.3</c:v>
                </c:pt>
                <c:pt idx="16">
                  <c:v>102.2</c:v>
                </c:pt>
                <c:pt idx="24">
                  <c:v>85.9</c:v>
                </c:pt>
                <c:pt idx="32">
                  <c:v>84.6</c:v>
                </c:pt>
              </c:numCache>
            </c:numRef>
          </c:yVal>
          <c:smooth val="0"/>
          <c:extLst>
            <c:ext xmlns:c16="http://schemas.microsoft.com/office/drawing/2014/chart" uri="{C3380CC4-5D6E-409C-BE32-E72D297353CC}">
              <c16:uniqueId val="{00000009-3D47-4670-91B5-A8EB09B2D0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10826169064193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{69548741-3603-4EA5-8C5E-DF4794AC6023}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D47-4670-91B5-A8EB09B2D0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{9FCB6C41-3307-4283-8A09-C86AA6A79CAD}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47-4670-91B5-A8EB09B2D0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{FDDA1960-E29D-4145-AB50-83DBE52DE937}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47-4670-91B5-A8EB09B2D0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{9A3BC9F6-6EE5-47D4-A78C-4439B7C07550}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47-4670-91B5-A8EB09B2D0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{29C3BCF7-7960-458A-A540-70F62F9E0ED4}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47-4670-91B5-A8EB09B2D043}"/>
                </c:ext>
              </c:extLst>
            </c:dLbl>
            <c:dLbl>
              <c:idx val="8"/>
              <c:layout>
                <c:manualLayout>
                  <c:x val="0"/>
                  <c:y val="1.497509772882789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{7B7079FF-6207-4C70-9B0E-4FD1AC5FA59C}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D47-4670-91B5-A8EB09B2D043}"/>
                </c:ext>
              </c:extLst>
            </c:dLbl>
            <c:dLbl>
              <c:idx val="16"/>
              <c:layout>
                <c:manualLayout>
                  <c:x val="0"/>
                  <c:y val="-4.680092636037775E-4"/>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{CE3E0FCC-718E-4976-9862-AE0EA86645D7}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D47-4670-91B5-A8EB09B2D043}"/>
                </c:ext>
              </c:extLst>
            </c:dLbl>
            <c:dLbl>
              <c:idx val="24"/>
              <c:layout>
                <c:manualLayout>
                  <c:x val="0"/>
                  <c:y val="1.184647378223403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{73733EAB-2F42-49BD-BDDB-A97B4B30F462}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D47-4670-91B5-A8EB09B2D043}"/>
                </c:ext>
              </c:extLst>
            </c:dLbl>
            <c:dLbl>
              <c:idx val="32"/>
              <c:layout>
                <c:manualLayout>
                  <c:x val="0"/>
                  <c:y val="-1.224547180060099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{4CEF560A-4C3F-4D03-A2CF-E5230B25AE72}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D47-4670-91B5-A8EB09B2D0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D47-4670-91B5-A8EB09B2D043}"/>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前年度と比較すると、類似団体の財政力指数は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ポイント減少していることに対し、本町は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ポイントの減少となっている。また、類似団体と比較すると財政力指数が</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ポイント低くなっているが、その要因として、本町は面積が小さく、人口が少ないため、町民税及び固定資産税による税収が比較的少なく、また住宅地を中心とした町であり、事業所が少ないことから法人税関係の税収も少ないことが挙げ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17639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3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悪化となり、類似団体平均と比較すると依然として厳しい水準となった。高齢化に伴い介護保険及び後期高齢者医療特別会計繰出金が増加傾向にあり経常支出は増加していることに加え、コロナ禍により中止していた経常事業が順次再開していることが経常収支比率の悪化の要因として挙げられる。今後は中学校統合に伴う校舎の再整備やごみ処理の広域化に係る多額の起債が見込まれ、公債費の増加が見込まれることから、公債費負担の縮減を図るため、土地の売却など財源が確保できた際には積極的に繰上償還を進め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128524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1834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66</xdr:row>
      <xdr:rowOff>116332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18342"/>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116332</xdr:rowOff>
    </xdr:from>
    <xdr:to>
      <xdr:col>15</xdr:col>
      <xdr:colOff>82550</xdr:colOff>
      <xdr:row>66</xdr:row>
      <xdr:rowOff>169418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320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169418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98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49801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118618</xdr:rowOff>
    </xdr:from>
    <xdr:to>
      <xdr:col>11</xdr:col>
      <xdr:colOff>82550</xdr:colOff>
      <xdr:row>67</xdr:row>
      <xdr:rowOff>48768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33545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住民１人当たりの人件費・物件費等決算額は前年度と比較すると</a:t>
          </a:r>
          <a:r>
            <a:rPr kumimoji="1" lang="en-US" altLang="ja-JP" sz="1300">
              <a:latin typeface="ＭＳ Ｐゴシック" panose="020B0600070205080204" pitchFamily="50" charset="-128"/>
              <a:ea typeface="ＭＳ Ｐゴシック" panose="020B0600070205080204" pitchFamily="50" charset="-128"/>
            </a:rPr>
            <a:t>9,061</a:t>
          </a:r>
          <a:r>
            <a:rPr kumimoji="1" lang="ja-JP" altLang="en-US" sz="1300">
              <a:latin typeface="ＭＳ Ｐゴシック" panose="020B0600070205080204" pitchFamily="50" charset="-128"/>
              <a:ea typeface="ＭＳ Ｐゴシック" panose="020B0600070205080204" pitchFamily="50" charset="-128"/>
            </a:rPr>
            <a:t>円と大きく増加し、</a:t>
          </a:r>
          <a:r>
            <a:rPr kumimoji="1" lang="en-US" altLang="ja-JP" sz="1300">
              <a:latin typeface="ＭＳ Ｐゴシック" panose="020B0600070205080204" pitchFamily="50" charset="-128"/>
              <a:ea typeface="ＭＳ Ｐゴシック" panose="020B0600070205080204" pitchFamily="50" charset="-128"/>
            </a:rPr>
            <a:t>150,095</a:t>
          </a:r>
          <a:r>
            <a:rPr kumimoji="1" lang="ja-JP" altLang="en-US" sz="1300">
              <a:latin typeface="ＭＳ Ｐゴシック" panose="020B0600070205080204" pitchFamily="50" charset="-128"/>
              <a:ea typeface="ＭＳ Ｐゴシック" panose="020B0600070205080204" pitchFamily="50" charset="-128"/>
            </a:rPr>
            <a:t>円となった。増加の要因としては、物件費において、主に塵埃焼却場の解体事業の影響が挙げられる。また新型コロナウイルス感染拡大に伴う様々な事業を展開したことも要因として挙げられる。人件費については、退職手当の減少や職員の若返りにより、前年度と比較すると減少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18938</xdr:rowOff>
    </xdr:from>
    <xdr:to>
      <xdr:col>23</xdr:col>
      <xdr:colOff>133350</xdr:colOff>
      <xdr:row>83</xdr:row>
      <xdr:rowOff>73599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49288"/>
          <a:ext cx="838200" cy="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118064</xdr:rowOff>
    </xdr:from>
    <xdr:to>
      <xdr:col>19</xdr:col>
      <xdr:colOff>133350</xdr:colOff>
      <xdr:row>83</xdr:row>
      <xdr:rowOff>18938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76964"/>
          <a:ext cx="889000" cy="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8435</xdr:rowOff>
    </xdr:from>
    <xdr:to>
      <xdr:col>15</xdr:col>
      <xdr:colOff>82550</xdr:colOff>
      <xdr:row>82</xdr:row>
      <xdr:rowOff>118064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67335"/>
          <a:ext cx="889000" cy="1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822</xdr:rowOff>
    </xdr:from>
    <xdr:to>
      <xdr:col>11</xdr:col>
      <xdr:colOff>31750</xdr:colOff>
      <xdr:row>82</xdr:row>
      <xdr:rowOff>8435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5972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22799</xdr:rowOff>
    </xdr:from>
    <xdr:to>
      <xdr:col>23</xdr:col>
      <xdr:colOff>184150</xdr:colOff>
      <xdr:row>83</xdr:row>
      <xdr:rowOff>124399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166326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2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139588</xdr:rowOff>
    </xdr:from>
    <xdr:to>
      <xdr:col>19</xdr:col>
      <xdr:colOff>184150</xdr:colOff>
      <xdr:row>83</xdr:row>
      <xdr:rowOff>69738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54515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8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67264</xdr:rowOff>
    </xdr:from>
    <xdr:to>
      <xdr:col>15</xdr:col>
      <xdr:colOff>133350</xdr:colOff>
      <xdr:row>82</xdr:row>
      <xdr:rowOff>168864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153641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1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129085</xdr:rowOff>
    </xdr:from>
    <xdr:to>
      <xdr:col>11</xdr:col>
      <xdr:colOff>82550</xdr:colOff>
      <xdr:row>82</xdr:row>
      <xdr:rowOff>59235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69412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8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121472</xdr:rowOff>
    </xdr:from>
    <xdr:to>
      <xdr:col>7</xdr:col>
      <xdr:colOff>31750</xdr:colOff>
      <xdr:row>82</xdr:row>
      <xdr:rowOff>51622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7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93.7</a:t>
          </a:r>
          <a:r>
            <a:rPr kumimoji="1" lang="ja-JP" altLang="en-US" sz="1300">
              <a:latin typeface="ＭＳ Ｐゴシック" panose="020B0600070205080204" pitchFamily="50" charset="-128"/>
              <a:ea typeface="ＭＳ Ｐゴシック" panose="020B0600070205080204" pitchFamily="50" charset="-128"/>
            </a:rPr>
            <a:t>％となった。職員の年齢構成の変化により増加しているが、類似団体と比較すると下回る水準となっている。今後も計画的に定員管理を行い、給与の適正化に努める。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148771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391557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915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61686</xdr:rowOff>
    </xdr:from>
    <xdr:to>
      <xdr:col>72</xdr:col>
      <xdr:colOff>203200</xdr:colOff>
      <xdr:row>81</xdr:row>
      <xdr:rowOff>28121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7776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146957</xdr:rowOff>
    </xdr:from>
    <xdr:to>
      <xdr:col>68</xdr:col>
      <xdr:colOff>152400</xdr:colOff>
      <xdr:row>80</xdr:row>
      <xdr:rowOff>61686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6915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114498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10886</xdr:rowOff>
    </xdr:from>
    <xdr:to>
      <xdr:col>68</xdr:col>
      <xdr:colOff>203200</xdr:colOff>
      <xdr:row>80</xdr:row>
      <xdr:rowOff>112486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122663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96157</xdr:rowOff>
    </xdr:from>
    <xdr:to>
      <xdr:col>64</xdr:col>
      <xdr:colOff>152400</xdr:colOff>
      <xdr:row>80</xdr:row>
      <xdr:rowOff>26307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36484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40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これはごみ収集および積替え、保育所、町立（幼、小、中）全６校園の各給食施設を直営で運営していることが要因として挙げられる。現状、ごみの収集等にあたる衛生業務員は退職後不補充としており、段階的に民間委託することを視野に入れ、人員の削減について検討していきたい。また一般行政職については、退職者数と採用者数の均衡を図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31569</xdr:rowOff>
    </xdr:from>
    <xdr:to>
      <xdr:col>81</xdr:col>
      <xdr:colOff>44450</xdr:colOff>
      <xdr:row>63</xdr:row>
      <xdr:rowOff>69487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3291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12609</xdr:rowOff>
    </xdr:from>
    <xdr:to>
      <xdr:col>77</xdr:col>
      <xdr:colOff>44450</xdr:colOff>
      <xdr:row>63</xdr:row>
      <xdr:rowOff>31569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13959"/>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137523</xdr:rowOff>
    </xdr:from>
    <xdr:to>
      <xdr:col>72</xdr:col>
      <xdr:colOff>203200</xdr:colOff>
      <xdr:row>63</xdr:row>
      <xdr:rowOff>12609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6742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137523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3987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18687</xdr:rowOff>
    </xdr:from>
    <xdr:to>
      <xdr:col>81</xdr:col>
      <xdr:colOff>95250</xdr:colOff>
      <xdr:row>63</xdr:row>
      <xdr:rowOff>120287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162214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152219</xdr:rowOff>
    </xdr:from>
    <xdr:to>
      <xdr:col>77</xdr:col>
      <xdr:colOff>95250</xdr:colOff>
      <xdr:row>63</xdr:row>
      <xdr:rowOff>82369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67146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6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133259</xdr:rowOff>
    </xdr:from>
    <xdr:to>
      <xdr:col>73</xdr:col>
      <xdr:colOff>44450</xdr:colOff>
      <xdr:row>63</xdr:row>
      <xdr:rowOff>63409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48186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86723</xdr:rowOff>
    </xdr:from>
    <xdr:to>
      <xdr:col>68</xdr:col>
      <xdr:colOff>203200</xdr:colOff>
      <xdr:row>63</xdr:row>
      <xdr:rowOff>16873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った。近年では、地方債を発行する際に将来負担軽減のため、償還期間および据置期間を短縮して借入れを行っているが、普通交付税の理論算入期間とのずれが生じており、交付税算入額が償還額よりも低い期間が生じることが、実質公債費比率は高い水準であるひとつの要因となっている。さらに、類似団体と比較すると地方債残高が多く、元利償還金も大きいことから、実質公債費比率は厳しい水準にある。今後も将来負担を軽減するため、繰上償還などに取り組み、公債費負担の軽減に努め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40096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64185"/>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40096</xdr:rowOff>
    </xdr:from>
    <xdr:to>
      <xdr:col>77</xdr:col>
      <xdr:colOff>44450</xdr:colOff>
      <xdr:row>43</xdr:row>
      <xdr:rowOff>53884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124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53884</xdr:rowOff>
    </xdr:from>
    <xdr:to>
      <xdr:col>72</xdr:col>
      <xdr:colOff>203200</xdr:colOff>
      <xdr:row>43</xdr:row>
      <xdr:rowOff>53884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26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53884</xdr:rowOff>
    </xdr:from>
    <xdr:to>
      <xdr:col>68</xdr:col>
      <xdr:colOff>152400</xdr:colOff>
      <xdr:row>43</xdr:row>
      <xdr:rowOff>60778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262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160746</xdr:rowOff>
    </xdr:from>
    <xdr:to>
      <xdr:col>77</xdr:col>
      <xdr:colOff>95250</xdr:colOff>
      <xdr:row>43</xdr:row>
      <xdr:rowOff>90896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75673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4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3084</xdr:rowOff>
    </xdr:from>
    <xdr:to>
      <xdr:col>73</xdr:col>
      <xdr:colOff>44450</xdr:colOff>
      <xdr:row>43</xdr:row>
      <xdr:rowOff>104684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89461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3084</xdr:rowOff>
    </xdr:from>
    <xdr:to>
      <xdr:col>68</xdr:col>
      <xdr:colOff>203200</xdr:colOff>
      <xdr:row>43</xdr:row>
      <xdr:rowOff>104684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89461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改善となっているが、近年の改善傾向からみると緩やかな改善となっている。加えて、類似団体平均と比較すると依然として厳しい水準となっている。今後は第三セクター等改革推進債の償還が進むことなど改善の要因はあるが、中学校統合に伴う校舎の再整備やごみ処理の広域化に係る多額の起債を予定していることから、悪化の要因も見込まれている。将来負担比率の改善のため、交付税算入のない起債の発行を極力抑えるなど、地方債に依存しすぎないような財政運営に努めていかなければならな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27758</xdr:rowOff>
    </xdr:from>
    <xdr:to>
      <xdr:col>81</xdr:col>
      <xdr:colOff>44450</xdr:colOff>
      <xdr:row>19</xdr:row>
      <xdr:rowOff>42696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85308"/>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42696</xdr:rowOff>
    </xdr:from>
    <xdr:to>
      <xdr:col>77</xdr:col>
      <xdr:colOff>44450</xdr:colOff>
      <xdr:row>20</xdr:row>
      <xdr:rowOff>58541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00246"/>
          <a:ext cx="8890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58541</xdr:rowOff>
    </xdr:from>
    <xdr:to>
      <xdr:col>72</xdr:col>
      <xdr:colOff>203200</xdr:colOff>
      <xdr:row>21</xdr:row>
      <xdr:rowOff>37616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87541"/>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37616</xdr:rowOff>
    </xdr:from>
    <xdr:to>
      <xdr:col>68</xdr:col>
      <xdr:colOff>152400</xdr:colOff>
      <xdr:row>21</xdr:row>
      <xdr:rowOff>124944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38066"/>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148409</xdr:rowOff>
    </xdr:from>
    <xdr:to>
      <xdr:col>81</xdr:col>
      <xdr:colOff>95250</xdr:colOff>
      <xdr:row>19</xdr:row>
      <xdr:rowOff>78559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120485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0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163346</xdr:rowOff>
    </xdr:from>
    <xdr:to>
      <xdr:col>77</xdr:col>
      <xdr:colOff>95250</xdr:colOff>
      <xdr:row>19</xdr:row>
      <xdr:rowOff>93496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78273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3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7741</xdr:rowOff>
    </xdr:from>
    <xdr:to>
      <xdr:col>73</xdr:col>
      <xdr:colOff>44450</xdr:colOff>
      <xdr:row>20</xdr:row>
      <xdr:rowOff>109341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94118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2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158266</xdr:rowOff>
    </xdr:from>
    <xdr:to>
      <xdr:col>68</xdr:col>
      <xdr:colOff>203200</xdr:colOff>
      <xdr:row>21</xdr:row>
      <xdr:rowOff>88416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73193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74144</xdr:rowOff>
    </xdr:from>
    <xdr:to>
      <xdr:col>64</xdr:col>
      <xdr:colOff>152400</xdr:colOff>
      <xdr:row>22</xdr:row>
      <xdr:rowOff>4294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160521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人件費の経常収支比率は前年度と比較すると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ポイント減少したものの、類似団体平均を上回る</a:t>
          </a:r>
          <a:r>
            <a:rPr kumimoji="1" lang="en-US" altLang="ja-JP" sz="1200">
              <a:latin typeface="ＭＳ Ｐゴシック" panose="020B0600070205080204" pitchFamily="50" charset="-128"/>
              <a:ea typeface="ＭＳ Ｐゴシック" panose="020B0600070205080204" pitchFamily="50" charset="-128"/>
            </a:rPr>
            <a:t>28.4</a:t>
          </a:r>
          <a:r>
            <a:rPr kumimoji="1" lang="ja-JP" altLang="en-US" sz="1200">
              <a:latin typeface="ＭＳ Ｐゴシック" panose="020B0600070205080204" pitchFamily="50" charset="-128"/>
              <a:ea typeface="ＭＳ Ｐゴシック" panose="020B0600070205080204" pitchFamily="50" charset="-128"/>
            </a:rPr>
            <a:t>％となった。これは類似団体と比較してごみ収集および積替え業務、保育所、学校園給食などを直営で行っており、行政サービスの提供の方法に差異があることが要因として挙げられる。ごみの収集にあたる衛生業務員については、退職後は正職員を新規採用せず不補充とし、再任用や会計年度任用職員にて対応しており、一定数の退職が進んだ際には、段階的に民間委託を進めていくことを検討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689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872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った。また類似団体平均を下回る水準となっているが、本町は直営で実施している事業が多く、人件費が占める割合が高いことから、今後は民間委託の推進などにより、事務事業の見直しに努めなければならない。経常収支比率が前年度から増加している要因としては、燃料費の高騰や脱コロナによる経常事業の再開が挙げ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16</xdr:row>
      <xdr:rowOff>58420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278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27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85852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64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122428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829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xdr:rowOff>
    </xdr:from>
    <xdr:to>
      <xdr:col>78</xdr:col>
      <xdr:colOff>120650</xdr:colOff>
      <xdr:row>15</xdr:row>
      <xdr:rowOff>106934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117111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％となった。類似団体平均を下回っているが、近年、障害福祉サービス関係費が増加傾向にあり、扶助費は増加していくことが見込まれる。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75293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17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54</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となった。主に特別会計への繰出金や施設等の維持補修費で構成されているが、近年、高齢者人口の増加により介護保険特別会計や後期高齢者医療特別会計への繰出金が増加していることが増加の要因として挙げられる。今後も高齢社会の進展に伴い、上記の繰出金は増加していく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94343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078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72572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07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83457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83457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9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％となった。今後は一部事務組合が起こした地方債の償還終了が進むにつれ減少する見込みであるが、ごみ処理の広域化として設立された山辺・県北西部広域環境衛生組合が令和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年度から本格的に稼働する予定であるため、令和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年度以降は増加することが見込まれる。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110998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93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ポイント増加し、依然として類似団体平均を大きく上回る</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った。今後は、交付税算入のない地方債の新規発行を抑制し、また財源が確保できた際には積極的に繰上償還することで公債費の抑制を図る。経常収支比率が前年度から増加している要因としては、元利償還金は減少しているものの、経常収入である普通交付税が減少したことが挙げられ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78</xdr:row>
      <xdr:rowOff>140715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5092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88137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5092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106426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106426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605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なった。増加の要因としては、経常的収入である普通交付税及び臨時財政対策債が大幅に減少したことが挙げられる。また、類似団体平均を下回っているが、経常収支比率のうち公債費が占める割合は類似団体より高いため、全体的な費用の見直しが必要で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2865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78</xdr:row>
      <xdr:rowOff>100330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28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73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96520</xdr:rowOff>
    </xdr:from>
    <xdr:to>
      <xdr:col>69</xdr:col>
      <xdr:colOff>92075</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49530</xdr:rowOff>
    </xdr:from>
    <xdr:to>
      <xdr:col>74</xdr:col>
      <xdr:colOff>31750</xdr:colOff>
      <xdr:row>78</xdr:row>
      <xdr:rowOff>151130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161307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60227</xdr:rowOff>
    </xdr:from>
    <xdr:to>
      <xdr:col>29</xdr:col>
      <xdr:colOff>127000</xdr:colOff>
      <xdr:row>16</xdr:row>
      <xdr:rowOff>88786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51052"/>
          <a:ext cx="647700" cy="28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60227</xdr:rowOff>
    </xdr:from>
    <xdr:to>
      <xdr:col>26</xdr:col>
      <xdr:colOff>50800</xdr:colOff>
      <xdr:row>16</xdr:row>
      <xdr:rowOff>93537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1052"/>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93537</xdr:rowOff>
    </xdr:from>
    <xdr:to>
      <xdr:col>22</xdr:col>
      <xdr:colOff>114300</xdr:colOff>
      <xdr:row>16</xdr:row>
      <xdr:rowOff>161480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84362"/>
          <a:ext cx="698500" cy="67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161480</xdr:rowOff>
    </xdr:from>
    <xdr:to>
      <xdr:col>18</xdr:col>
      <xdr:colOff>177800</xdr:colOff>
      <xdr:row>17</xdr:row>
      <xdr:rowOff>7584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52305"/>
          <a:ext cx="698500" cy="1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37986</xdr:rowOff>
    </xdr:from>
    <xdr:to>
      <xdr:col>29</xdr:col>
      <xdr:colOff>177800</xdr:colOff>
      <xdr:row>16</xdr:row>
      <xdr:rowOff>139586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28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54513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9427</xdr:rowOff>
    </xdr:from>
    <xdr:to>
      <xdr:col>26</xdr:col>
      <xdr:colOff>101600</xdr:colOff>
      <xdr:row>16</xdr:row>
      <xdr:rowOff>111027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121204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42737</xdr:rowOff>
    </xdr:from>
    <xdr:to>
      <xdr:col>22</xdr:col>
      <xdr:colOff>165100</xdr:colOff>
      <xdr:row>16</xdr:row>
      <xdr:rowOff>144337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33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154514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110680</xdr:rowOff>
    </xdr:from>
    <xdr:to>
      <xdr:col>19</xdr:col>
      <xdr:colOff>38100</xdr:colOff>
      <xdr:row>17</xdr:row>
      <xdr:rowOff>40830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0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51007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128234</xdr:rowOff>
    </xdr:from>
    <xdr:to>
      <xdr:col>15</xdr:col>
      <xdr:colOff>101600</xdr:colOff>
      <xdr:row>17</xdr:row>
      <xdr:rowOff>58384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68561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50800</xdr:rowOff>
    </xdr:from>
    <xdr:to>
      <xdr:col>29</xdr:col>
      <xdr:colOff>127000</xdr:colOff>
      <xdr:row>35</xdr:row>
      <xdr:rowOff>55372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61150"/>
          <a:ext cx="6477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16301</xdr:rowOff>
    </xdr:from>
    <xdr:to>
      <xdr:col>26</xdr:col>
      <xdr:colOff>50800</xdr:colOff>
      <xdr:row>35</xdr:row>
      <xdr:rowOff>50800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26651"/>
          <a:ext cx="698500" cy="3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16301</xdr:rowOff>
    </xdr:from>
    <xdr:to>
      <xdr:col>22</xdr:col>
      <xdr:colOff>114300</xdr:colOff>
      <xdr:row>35</xdr:row>
      <xdr:rowOff>44038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26651"/>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44038</xdr:rowOff>
    </xdr:from>
    <xdr:to>
      <xdr:col>18</xdr:col>
      <xdr:colOff>177800</xdr:colOff>
      <xdr:row>35</xdr:row>
      <xdr:rowOff>98578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54388"/>
          <a:ext cx="698500" cy="5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4572</xdr:rowOff>
    </xdr:from>
    <xdr:to>
      <xdr:col>29</xdr:col>
      <xdr:colOff>177800</xdr:colOff>
      <xdr:row>35</xdr:row>
      <xdr:rowOff>106172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192549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0</xdr:rowOff>
    </xdr:from>
    <xdr:to>
      <xdr:col>26</xdr:col>
      <xdr:colOff>101600</xdr:colOff>
      <xdr:row>35</xdr:row>
      <xdr:rowOff>101600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1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111777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7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308401</xdr:rowOff>
    </xdr:from>
    <xdr:to>
      <xdr:col>22</xdr:col>
      <xdr:colOff>165100</xdr:colOff>
      <xdr:row>35</xdr:row>
      <xdr:rowOff>67101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7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77278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336138</xdr:rowOff>
    </xdr:from>
    <xdr:to>
      <xdr:col>19</xdr:col>
      <xdr:colOff>38100</xdr:colOff>
      <xdr:row>35</xdr:row>
      <xdr:rowOff>94838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105014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7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47778</xdr:rowOff>
    </xdr:from>
    <xdr:to>
      <xdr:col>15</xdr:col>
      <xdr:colOff>101600</xdr:colOff>
      <xdr:row>35</xdr:row>
      <xdr:rowOff>149378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107334</xdr:rowOff>
    </xdr:from>
    <xdr:to>
      <xdr:col>24</xdr:col>
      <xdr:colOff>63500</xdr:colOff>
      <xdr:row>35</xdr:row>
      <xdr:rowOff>3207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36634"/>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107334</xdr:rowOff>
    </xdr:from>
    <xdr:to>
      <xdr:col>19</xdr:col>
      <xdr:colOff>177800</xdr:colOff>
      <xdr:row>34</xdr:row>
      <xdr:rowOff>150120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6634"/>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150120</xdr:rowOff>
    </xdr:from>
    <xdr:to>
      <xdr:col>15</xdr:col>
      <xdr:colOff>50800</xdr:colOff>
      <xdr:row>36</xdr:row>
      <xdr:rowOff>28029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9420"/>
          <a:ext cx="889000" cy="2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28029</xdr:rowOff>
    </xdr:from>
    <xdr:to>
      <xdr:col>10</xdr:col>
      <xdr:colOff>114300</xdr:colOff>
      <xdr:row>36</xdr:row>
      <xdr:rowOff>37230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0229"/>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123857</xdr:rowOff>
    </xdr:from>
    <xdr:to>
      <xdr:col>24</xdr:col>
      <xdr:colOff>114300</xdr:colOff>
      <xdr:row>35</xdr:row>
      <xdr:rowOff>54007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146734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56534</xdr:rowOff>
    </xdr:from>
    <xdr:to>
      <xdr:col>20</xdr:col>
      <xdr:colOff>38100</xdr:colOff>
      <xdr:row>34</xdr:row>
      <xdr:rowOff>158134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3211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99320</xdr:rowOff>
    </xdr:from>
    <xdr:to>
      <xdr:col>15</xdr:col>
      <xdr:colOff>101600</xdr:colOff>
      <xdr:row>35</xdr:row>
      <xdr:rowOff>29470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45997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148679</xdr:rowOff>
    </xdr:from>
    <xdr:to>
      <xdr:col>10</xdr:col>
      <xdr:colOff>165100</xdr:colOff>
      <xdr:row>36</xdr:row>
      <xdr:rowOff>78829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95356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157880</xdr:rowOff>
    </xdr:from>
    <xdr:to>
      <xdr:col>6</xdr:col>
      <xdr:colOff>38100</xdr:colOff>
      <xdr:row>36</xdr:row>
      <xdr:rowOff>88030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104557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18459</xdr:rowOff>
    </xdr:from>
    <xdr:to>
      <xdr:col>24</xdr:col>
      <xdr:colOff>63500</xdr:colOff>
      <xdr:row>58</xdr:row>
      <xdr:rowOff>89401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2559"/>
          <a:ext cx="8382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89401</xdr:rowOff>
    </xdr:from>
    <xdr:to>
      <xdr:col>19</xdr:col>
      <xdr:colOff>177800</xdr:colOff>
      <xdr:row>58</xdr:row>
      <xdr:rowOff>168267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33501"/>
          <a:ext cx="8890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168267</xdr:rowOff>
    </xdr:from>
    <xdr:to>
      <xdr:col>15</xdr:col>
      <xdr:colOff>50800</xdr:colOff>
      <xdr:row>59</xdr:row>
      <xdr:rowOff>54806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12367"/>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54806</xdr:rowOff>
    </xdr:from>
    <xdr:to>
      <xdr:col>10</xdr:col>
      <xdr:colOff>114300</xdr:colOff>
      <xdr:row>59</xdr:row>
      <xdr:rowOff>57793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70356"/>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139109</xdr:rowOff>
    </xdr:from>
    <xdr:to>
      <xdr:col>24</xdr:col>
      <xdr:colOff>114300</xdr:colOff>
      <xdr:row>58</xdr:row>
      <xdr:rowOff>69259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38601</xdr:rowOff>
    </xdr:from>
    <xdr:to>
      <xdr:col>20</xdr:col>
      <xdr:colOff>38100</xdr:colOff>
      <xdr:row>58</xdr:row>
      <xdr:rowOff>140201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131328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117467</xdr:rowOff>
    </xdr:from>
    <xdr:to>
      <xdr:col>15</xdr:col>
      <xdr:colOff>101600</xdr:colOff>
      <xdr:row>59</xdr:row>
      <xdr:rowOff>47617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38744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5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4006</xdr:rowOff>
    </xdr:from>
    <xdr:to>
      <xdr:col>10</xdr:col>
      <xdr:colOff>165100</xdr:colOff>
      <xdr:row>59</xdr:row>
      <xdr:rowOff>105606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96733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6993</xdr:rowOff>
    </xdr:from>
    <xdr:to>
      <xdr:col>6</xdr:col>
      <xdr:colOff>38100</xdr:colOff>
      <xdr:row>59</xdr:row>
      <xdr:rowOff>108593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99720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68652</xdr:rowOff>
    </xdr:from>
    <xdr:to>
      <xdr:col>24</xdr:col>
      <xdr:colOff>63500</xdr:colOff>
      <xdr:row>78</xdr:row>
      <xdr:rowOff>85384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1752"/>
          <a:ext cx="8382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85384</xdr:rowOff>
    </xdr:from>
    <xdr:to>
      <xdr:col>19</xdr:col>
      <xdr:colOff>177800</xdr:colOff>
      <xdr:row>78</xdr:row>
      <xdr:rowOff>88036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848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88036</xdr:rowOff>
    </xdr:from>
    <xdr:to>
      <xdr:col>15</xdr:col>
      <xdr:colOff>50800</xdr:colOff>
      <xdr:row>78</xdr:row>
      <xdr:rowOff>90596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113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90596</xdr:rowOff>
    </xdr:from>
    <xdr:to>
      <xdr:col>10</xdr:col>
      <xdr:colOff>114300</xdr:colOff>
      <xdr:row>78</xdr:row>
      <xdr:rowOff>96861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3696"/>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17852</xdr:rowOff>
    </xdr:from>
    <xdr:to>
      <xdr:col>24</xdr:col>
      <xdr:colOff>114300</xdr:colOff>
      <xdr:row>78</xdr:row>
      <xdr:rowOff>119452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104229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34584</xdr:rowOff>
    </xdr:from>
    <xdr:to>
      <xdr:col>20</xdr:col>
      <xdr:colOff>38100</xdr:colOff>
      <xdr:row>78</xdr:row>
      <xdr:rowOff>136184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127311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37236</xdr:rowOff>
    </xdr:from>
    <xdr:to>
      <xdr:col>15</xdr:col>
      <xdr:colOff>101600</xdr:colOff>
      <xdr:row>78</xdr:row>
      <xdr:rowOff>138836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129963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39796</xdr:rowOff>
    </xdr:from>
    <xdr:to>
      <xdr:col>10</xdr:col>
      <xdr:colOff>165100</xdr:colOff>
      <xdr:row>78</xdr:row>
      <xdr:rowOff>141396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132523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46061</xdr:rowOff>
    </xdr:from>
    <xdr:to>
      <xdr:col>6</xdr:col>
      <xdr:colOff>38100</xdr:colOff>
      <xdr:row>78</xdr:row>
      <xdr:rowOff>147661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138788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1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164193</xdr:rowOff>
    </xdr:from>
    <xdr:to>
      <xdr:col>24</xdr:col>
      <xdr:colOff>63500</xdr:colOff>
      <xdr:row>96</xdr:row>
      <xdr:rowOff>89179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51943"/>
          <a:ext cx="8382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164193</xdr:rowOff>
    </xdr:from>
    <xdr:to>
      <xdr:col>19</xdr:col>
      <xdr:colOff>177800</xdr:colOff>
      <xdr:row>97</xdr:row>
      <xdr:rowOff>110319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51943"/>
          <a:ext cx="889000" cy="28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110319</xdr:rowOff>
    </xdr:from>
    <xdr:to>
      <xdr:col>15</xdr:col>
      <xdr:colOff>50800</xdr:colOff>
      <xdr:row>97</xdr:row>
      <xdr:rowOff>138471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4096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138471</xdr:rowOff>
    </xdr:from>
    <xdr:to>
      <xdr:col>10</xdr:col>
      <xdr:colOff>114300</xdr:colOff>
      <xdr:row>98</xdr:row>
      <xdr:rowOff>2474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69121"/>
          <a:ext cx="889000" cy="3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38379</xdr:rowOff>
    </xdr:from>
    <xdr:to>
      <xdr:col>24</xdr:col>
      <xdr:colOff>114300</xdr:colOff>
      <xdr:row>96</xdr:row>
      <xdr:rowOff>139979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16806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113393</xdr:rowOff>
    </xdr:from>
    <xdr:to>
      <xdr:col>20</xdr:col>
      <xdr:colOff>38100</xdr:colOff>
      <xdr:row>96</xdr:row>
      <xdr:rowOff>43543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34670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59519</xdr:rowOff>
    </xdr:from>
    <xdr:to>
      <xdr:col>15</xdr:col>
      <xdr:colOff>101600</xdr:colOff>
      <xdr:row>97</xdr:row>
      <xdr:rowOff>161119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152246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8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87671</xdr:rowOff>
    </xdr:from>
    <xdr:to>
      <xdr:col>10</xdr:col>
      <xdr:colOff>165100</xdr:colOff>
      <xdr:row>98</xdr:row>
      <xdr:rowOff>17821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123124</xdr:rowOff>
    </xdr:from>
    <xdr:to>
      <xdr:col>6</xdr:col>
      <xdr:colOff>38100</xdr:colOff>
      <xdr:row>98</xdr:row>
      <xdr:rowOff>53274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44401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159194</xdr:rowOff>
    </xdr:from>
    <xdr:to>
      <xdr:col>55</xdr:col>
      <xdr:colOff>0</xdr:colOff>
      <xdr:row>39</xdr:row>
      <xdr:rowOff>36678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74294"/>
          <a:ext cx="838200" cy="4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166548</xdr:rowOff>
    </xdr:from>
    <xdr:to>
      <xdr:col>50</xdr:col>
      <xdr:colOff>114300</xdr:colOff>
      <xdr:row>39</xdr:row>
      <xdr:rowOff>36678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10048"/>
          <a:ext cx="889000" cy="14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166548</xdr:rowOff>
    </xdr:from>
    <xdr:to>
      <xdr:col>45</xdr:col>
      <xdr:colOff>177800</xdr:colOff>
      <xdr:row>39</xdr:row>
      <xdr:rowOff>66484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10048"/>
          <a:ext cx="889000" cy="14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61531</xdr:rowOff>
    </xdr:from>
    <xdr:to>
      <xdr:col>41</xdr:col>
      <xdr:colOff>50800</xdr:colOff>
      <xdr:row>39</xdr:row>
      <xdr:rowOff>66484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4808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108394</xdr:rowOff>
    </xdr:from>
    <xdr:to>
      <xdr:col>55</xdr:col>
      <xdr:colOff>50800</xdr:colOff>
      <xdr:row>39</xdr:row>
      <xdr:rowOff>38544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86821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6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157328</xdr:rowOff>
    </xdr:from>
    <xdr:to>
      <xdr:col>50</xdr:col>
      <xdr:colOff>165100</xdr:colOff>
      <xdr:row>39</xdr:row>
      <xdr:rowOff>87478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78605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115748</xdr:rowOff>
    </xdr:from>
    <xdr:to>
      <xdr:col>46</xdr:col>
      <xdr:colOff>38100</xdr:colOff>
      <xdr:row>31</xdr:row>
      <xdr:rowOff>45898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37025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5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15684</xdr:rowOff>
    </xdr:from>
    <xdr:to>
      <xdr:col>41</xdr:col>
      <xdr:colOff>101600</xdr:colOff>
      <xdr:row>39</xdr:row>
      <xdr:rowOff>117284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108411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10731</xdr:rowOff>
    </xdr:from>
    <xdr:to>
      <xdr:col>36</xdr:col>
      <xdr:colOff>165100</xdr:colOff>
      <xdr:row>39</xdr:row>
      <xdr:rowOff>112331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103458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25171</xdr:rowOff>
    </xdr:from>
    <xdr:to>
      <xdr:col>55</xdr:col>
      <xdr:colOff>0</xdr:colOff>
      <xdr:row>57</xdr:row>
      <xdr:rowOff>89004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97821"/>
          <a:ext cx="838200" cy="6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89004</xdr:rowOff>
    </xdr:from>
    <xdr:to>
      <xdr:col>50</xdr:col>
      <xdr:colOff>114300</xdr:colOff>
      <xdr:row>57</xdr:row>
      <xdr:rowOff>117678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61654"/>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117678</xdr:rowOff>
    </xdr:from>
    <xdr:to>
      <xdr:col>45</xdr:col>
      <xdr:colOff>177800</xdr:colOff>
      <xdr:row>57</xdr:row>
      <xdr:rowOff>161173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90328"/>
          <a:ext cx="889000" cy="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118935</xdr:rowOff>
    </xdr:from>
    <xdr:to>
      <xdr:col>41</xdr:col>
      <xdr:colOff>50800</xdr:colOff>
      <xdr:row>57</xdr:row>
      <xdr:rowOff>161173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91585"/>
          <a:ext cx="889000" cy="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145821</xdr:rowOff>
    </xdr:from>
    <xdr:to>
      <xdr:col>55</xdr:col>
      <xdr:colOff>50800</xdr:colOff>
      <xdr:row>57</xdr:row>
      <xdr:rowOff>75971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168698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38204</xdr:rowOff>
    </xdr:from>
    <xdr:to>
      <xdr:col>50</xdr:col>
      <xdr:colOff>165100</xdr:colOff>
      <xdr:row>57</xdr:row>
      <xdr:rowOff>139804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130931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66878</xdr:rowOff>
    </xdr:from>
    <xdr:to>
      <xdr:col>46</xdr:col>
      <xdr:colOff>38100</xdr:colOff>
      <xdr:row>57</xdr:row>
      <xdr:rowOff>168478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159605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110373</xdr:rowOff>
    </xdr:from>
    <xdr:to>
      <xdr:col>41</xdr:col>
      <xdr:colOff>101600</xdr:colOff>
      <xdr:row>58</xdr:row>
      <xdr:rowOff>40523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7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68135</xdr:rowOff>
    </xdr:from>
    <xdr:to>
      <xdr:col>36</xdr:col>
      <xdr:colOff>165100</xdr:colOff>
      <xdr:row>57</xdr:row>
      <xdr:rowOff>169735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160862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13627</xdr:rowOff>
    </xdr:from>
    <xdr:to>
      <xdr:col>55</xdr:col>
      <xdr:colOff>0</xdr:colOff>
      <xdr:row>77</xdr:row>
      <xdr:rowOff>42317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43827"/>
          <a:ext cx="838200" cy="2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42317</xdr:rowOff>
    </xdr:from>
    <xdr:to>
      <xdr:col>50</xdr:col>
      <xdr:colOff>114300</xdr:colOff>
      <xdr:row>78</xdr:row>
      <xdr:rowOff>125261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43967"/>
          <a:ext cx="889000" cy="2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125261</xdr:rowOff>
    </xdr:from>
    <xdr:to>
      <xdr:col>45</xdr:col>
      <xdr:colOff>177800</xdr:colOff>
      <xdr:row>78</xdr:row>
      <xdr:rowOff>167818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98361"/>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103239</xdr:rowOff>
    </xdr:from>
    <xdr:to>
      <xdr:col>41</xdr:col>
      <xdr:colOff>50800</xdr:colOff>
      <xdr:row>78</xdr:row>
      <xdr:rowOff>167818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04889"/>
          <a:ext cx="889000" cy="23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134277</xdr:rowOff>
    </xdr:from>
    <xdr:to>
      <xdr:col>55</xdr:col>
      <xdr:colOff>50800</xdr:colOff>
      <xdr:row>76</xdr:row>
      <xdr:rowOff>64427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157154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162967</xdr:rowOff>
    </xdr:from>
    <xdr:to>
      <xdr:col>50</xdr:col>
      <xdr:colOff>165100</xdr:colOff>
      <xdr:row>77</xdr:row>
      <xdr:rowOff>93117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109643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74461</xdr:rowOff>
    </xdr:from>
    <xdr:to>
      <xdr:col>46</xdr:col>
      <xdr:colOff>38100</xdr:colOff>
      <xdr:row>79</xdr:row>
      <xdr:rowOff>4611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167188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4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117018</xdr:rowOff>
    </xdr:from>
    <xdr:to>
      <xdr:col>41</xdr:col>
      <xdr:colOff>101600</xdr:colOff>
      <xdr:row>79</xdr:row>
      <xdr:rowOff>47168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38295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52439</xdr:rowOff>
    </xdr:from>
    <xdr:to>
      <xdr:col>36</xdr:col>
      <xdr:colOff>165100</xdr:colOff>
      <xdr:row>77</xdr:row>
      <xdr:rowOff>154039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145166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98357</xdr:rowOff>
    </xdr:from>
    <xdr:to>
      <xdr:col>55</xdr:col>
      <xdr:colOff>0</xdr:colOff>
      <xdr:row>97</xdr:row>
      <xdr:rowOff>133186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29007"/>
          <a:ext cx="8382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28192</xdr:rowOff>
    </xdr:from>
    <xdr:to>
      <xdr:col>50</xdr:col>
      <xdr:colOff>114300</xdr:colOff>
      <xdr:row>97</xdr:row>
      <xdr:rowOff>98357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658842"/>
          <a:ext cx="889000" cy="7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15962</xdr:rowOff>
    </xdr:from>
    <xdr:to>
      <xdr:col>45</xdr:col>
      <xdr:colOff>177800</xdr:colOff>
      <xdr:row>97</xdr:row>
      <xdr:rowOff>28192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4661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15962</xdr:rowOff>
    </xdr:from>
    <xdr:to>
      <xdr:col>41</xdr:col>
      <xdr:colOff>50800</xdr:colOff>
      <xdr:row>97</xdr:row>
      <xdr:rowOff>119763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46612"/>
          <a:ext cx="889000" cy="10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82386</xdr:rowOff>
    </xdr:from>
    <xdr:to>
      <xdr:col>55</xdr:col>
      <xdr:colOff>50800</xdr:colOff>
      <xdr:row>98</xdr:row>
      <xdr:rowOff>12536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60813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47557</xdr:rowOff>
    </xdr:from>
    <xdr:to>
      <xdr:col>50</xdr:col>
      <xdr:colOff>165100</xdr:colOff>
      <xdr:row>97</xdr:row>
      <xdr:rowOff>149157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140284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148842</xdr:rowOff>
    </xdr:from>
    <xdr:to>
      <xdr:col>46</xdr:col>
      <xdr:colOff>38100</xdr:colOff>
      <xdr:row>97</xdr:row>
      <xdr:rowOff>78992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136612</xdr:rowOff>
    </xdr:from>
    <xdr:to>
      <xdr:col>41</xdr:col>
      <xdr:colOff>101600</xdr:colOff>
      <xdr:row>97</xdr:row>
      <xdr:rowOff>66762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57889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68963</xdr:rowOff>
    </xdr:from>
    <xdr:to>
      <xdr:col>36</xdr:col>
      <xdr:colOff>165100</xdr:colOff>
      <xdr:row>97</xdr:row>
      <xdr:rowOff>170563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161690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81848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68398"/>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31048</xdr:rowOff>
    </xdr:from>
    <xdr:to>
      <xdr:col>67</xdr:col>
      <xdr:colOff>101600</xdr:colOff>
      <xdr:row>39</xdr:row>
      <xdr:rowOff>132648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123775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8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14901</xdr:rowOff>
    </xdr:from>
    <xdr:to>
      <xdr:col>85</xdr:col>
      <xdr:colOff>127000</xdr:colOff>
      <xdr:row>74</xdr:row>
      <xdr:rowOff>49207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702201"/>
          <a:ext cx="8382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14901</xdr:rowOff>
    </xdr:from>
    <xdr:to>
      <xdr:col>81</xdr:col>
      <xdr:colOff>50800</xdr:colOff>
      <xdr:row>74</xdr:row>
      <xdr:rowOff>15652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70220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15652</xdr:rowOff>
    </xdr:from>
    <xdr:to>
      <xdr:col>76</xdr:col>
      <xdr:colOff>114300</xdr:colOff>
      <xdr:row>74</xdr:row>
      <xdr:rowOff>82370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702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82370</xdr:rowOff>
    </xdr:from>
    <xdr:to>
      <xdr:col>71</xdr:col>
      <xdr:colOff>177800</xdr:colOff>
      <xdr:row>74</xdr:row>
      <xdr:rowOff>93882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769670"/>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169857</xdr:rowOff>
    </xdr:from>
    <xdr:to>
      <xdr:col>85</xdr:col>
      <xdr:colOff>177800</xdr:colOff>
      <xdr:row>74</xdr:row>
      <xdr:rowOff>100007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6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21284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5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135551</xdr:rowOff>
    </xdr:from>
    <xdr:to>
      <xdr:col>81</xdr:col>
      <xdr:colOff>101600</xdr:colOff>
      <xdr:row>74</xdr:row>
      <xdr:rowOff>65701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82228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4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136302</xdr:rowOff>
    </xdr:from>
    <xdr:to>
      <xdr:col>76</xdr:col>
      <xdr:colOff>165100</xdr:colOff>
      <xdr:row>74</xdr:row>
      <xdr:rowOff>66452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82979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31570</xdr:rowOff>
    </xdr:from>
    <xdr:to>
      <xdr:col>72</xdr:col>
      <xdr:colOff>38100</xdr:colOff>
      <xdr:row>74</xdr:row>
      <xdr:rowOff>133170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7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149697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4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43082</xdr:rowOff>
    </xdr:from>
    <xdr:to>
      <xdr:col>67</xdr:col>
      <xdr:colOff>101600</xdr:colOff>
      <xdr:row>74</xdr:row>
      <xdr:rowOff>144682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7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161209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5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31348</xdr:rowOff>
    </xdr:from>
    <xdr:to>
      <xdr:col>85</xdr:col>
      <xdr:colOff>127000</xdr:colOff>
      <xdr:row>98</xdr:row>
      <xdr:rowOff>69100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3448"/>
          <a:ext cx="838200" cy="3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69100</xdr:rowOff>
    </xdr:from>
    <xdr:to>
      <xdr:col>81</xdr:col>
      <xdr:colOff>50800</xdr:colOff>
      <xdr:row>98</xdr:row>
      <xdr:rowOff>77223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1200"/>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77223</xdr:rowOff>
    </xdr:from>
    <xdr:to>
      <xdr:col>76</xdr:col>
      <xdr:colOff>114300</xdr:colOff>
      <xdr:row>98</xdr:row>
      <xdr:rowOff>120566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79323"/>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94895</xdr:rowOff>
    </xdr:from>
    <xdr:to>
      <xdr:col>71</xdr:col>
      <xdr:colOff>177800</xdr:colOff>
      <xdr:row>98</xdr:row>
      <xdr:rowOff>120566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96995"/>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151998</xdr:rowOff>
    </xdr:from>
    <xdr:to>
      <xdr:col>85</xdr:col>
      <xdr:colOff>177800</xdr:colOff>
      <xdr:row>98</xdr:row>
      <xdr:rowOff>82148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18300</xdr:rowOff>
    </xdr:from>
    <xdr:to>
      <xdr:col>81</xdr:col>
      <xdr:colOff>101600</xdr:colOff>
      <xdr:row>98</xdr:row>
      <xdr:rowOff>119900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111027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26423</xdr:rowOff>
    </xdr:from>
    <xdr:to>
      <xdr:col>76</xdr:col>
      <xdr:colOff>165100</xdr:colOff>
      <xdr:row>98</xdr:row>
      <xdr:rowOff>128023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69766</xdr:rowOff>
    </xdr:from>
    <xdr:to>
      <xdr:col>72</xdr:col>
      <xdr:colOff>38100</xdr:colOff>
      <xdr:row>98</xdr:row>
      <xdr:rowOff>171366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162493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44095</xdr:rowOff>
    </xdr:from>
    <xdr:to>
      <xdr:col>67</xdr:col>
      <xdr:colOff>101600</xdr:colOff>
      <xdr:row>98</xdr:row>
      <xdr:rowOff>145695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136822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3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15951</xdr:rowOff>
    </xdr:from>
    <xdr:to>
      <xdr:col>116</xdr:col>
      <xdr:colOff>63500</xdr:colOff>
      <xdr:row>76</xdr:row>
      <xdr:rowOff>76949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46151"/>
          <a:ext cx="8382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46413</xdr:rowOff>
    </xdr:from>
    <xdr:to>
      <xdr:col>111</xdr:col>
      <xdr:colOff>177800</xdr:colOff>
      <xdr:row>76</xdr:row>
      <xdr:rowOff>76949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076613"/>
          <a:ext cx="8890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46413</xdr:rowOff>
    </xdr:from>
    <xdr:to>
      <xdr:col>107</xdr:col>
      <xdr:colOff>50800</xdr:colOff>
      <xdr:row>76</xdr:row>
      <xdr:rowOff>92590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7661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92590</xdr:rowOff>
    </xdr:from>
    <xdr:to>
      <xdr:col>102</xdr:col>
      <xdr:colOff>114300</xdr:colOff>
      <xdr:row>76</xdr:row>
      <xdr:rowOff>150921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22790"/>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136601</xdr:rowOff>
    </xdr:from>
    <xdr:to>
      <xdr:col>116</xdr:col>
      <xdr:colOff>114300</xdr:colOff>
      <xdr:row>76</xdr:row>
      <xdr:rowOff>66751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159478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26149</xdr:rowOff>
    </xdr:from>
    <xdr:to>
      <xdr:col>112</xdr:col>
      <xdr:colOff>38100</xdr:colOff>
      <xdr:row>76</xdr:row>
      <xdr:rowOff>127749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144277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8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167063</xdr:rowOff>
    </xdr:from>
    <xdr:to>
      <xdr:col>107</xdr:col>
      <xdr:colOff>101600</xdr:colOff>
      <xdr:row>76</xdr:row>
      <xdr:rowOff>97213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113739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41790</xdr:rowOff>
    </xdr:from>
    <xdr:to>
      <xdr:col>102</xdr:col>
      <xdr:colOff>165100</xdr:colOff>
      <xdr:row>76</xdr:row>
      <xdr:rowOff>143390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159917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100121</xdr:rowOff>
    </xdr:from>
    <xdr:to>
      <xdr:col>98</xdr:col>
      <xdr:colOff>38100</xdr:colOff>
      <xdr:row>77</xdr:row>
      <xdr:rowOff>30271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46797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443,501</a:t>
          </a:r>
          <a:r>
            <a:rPr kumimoji="1" lang="ja-JP" altLang="en-US" sz="13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78,165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減少している要因としては退職手当の減少や職員の再任用への以降による減少が挙げられる。また類似団体平均を大きく上回っているのは本町では直営事業が多く、職員数が多いことが要因となっており、行政サービスの提供方法の差異によるものと言える。繰出金については、高齢化の進展に伴い、介護保険特別会計および後期高齢者医療特別会計への繰出金が増加しており住民一人当たりのコストが増加している状況である。これらの繰出金は今後も高齢化の進展が見込まれることから増加することが想定される。物件費のコストは住民一人当たり</a:t>
          </a:r>
          <a:r>
            <a:rPr kumimoji="1" lang="en-US" altLang="ja-JP" sz="1300">
              <a:latin typeface="ＭＳ Ｐゴシック" panose="020B0600070205080204" pitchFamily="50" charset="-128"/>
              <a:ea typeface="ＭＳ Ｐゴシック" panose="020B0600070205080204" pitchFamily="50" charset="-128"/>
            </a:rPr>
            <a:t>75,911</a:t>
          </a:r>
          <a:r>
            <a:rPr kumimoji="1" lang="ja-JP" altLang="en-US" sz="1300">
              <a:latin typeface="ＭＳ Ｐゴシック" panose="020B0600070205080204" pitchFamily="50" charset="-128"/>
              <a:ea typeface="ＭＳ Ｐゴシック" panose="020B0600070205080204" pitchFamily="50" charset="-128"/>
            </a:rPr>
            <a:t>円となり、令和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9,310</a:t>
          </a:r>
          <a:r>
            <a:rPr kumimoji="1" lang="ja-JP" altLang="en-US" sz="1300">
              <a:latin typeface="ＭＳ Ｐゴシック" panose="020B0600070205080204" pitchFamily="50" charset="-128"/>
              <a:ea typeface="ＭＳ Ｐゴシック" panose="020B0600070205080204" pitchFamily="50" charset="-128"/>
            </a:rPr>
            <a:t>円の増加となった。これは、令和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感染拡大に伴う様々な事業を展開したことや燃料費の高騰が増加の要因として挙げられる。公債費については、依然として厳しい水準にあることから、今後は交付税算入のない起債の新規発行を抑制し、土地の売却など財源に余裕が生じた場合には繰上償還を推進する。補助費等のコストは住民一人当たり</a:t>
          </a:r>
          <a:r>
            <a:rPr kumimoji="1" lang="en-US" altLang="ja-JP" sz="1300">
              <a:latin typeface="ＭＳ Ｐゴシック" panose="020B0600070205080204" pitchFamily="50" charset="-128"/>
              <a:ea typeface="ＭＳ Ｐゴシック" panose="020B0600070205080204" pitchFamily="50" charset="-128"/>
            </a:rPr>
            <a:t>34,465</a:t>
          </a:r>
          <a:r>
            <a:rPr kumimoji="1" lang="ja-JP" altLang="en-US" sz="1300">
              <a:latin typeface="ＭＳ Ｐゴシック" panose="020B0600070205080204" pitchFamily="50" charset="-128"/>
              <a:ea typeface="ＭＳ Ｐゴシック" panose="020B0600070205080204" pitchFamily="50" charset="-128"/>
            </a:rPr>
            <a:t>円となり、令和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3,853</a:t>
          </a:r>
          <a:r>
            <a:rPr kumimoji="1" lang="ja-JP" altLang="en-US" sz="1300">
              <a:latin typeface="ＭＳ Ｐゴシック" panose="020B0600070205080204" pitchFamily="50" charset="-128"/>
              <a:ea typeface="ＭＳ Ｐゴシック" panose="020B0600070205080204" pitchFamily="50" charset="-128"/>
            </a:rPr>
            <a:t>円の増加となった。令和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クーポン券発行事業や水道基本料金の減免を実施したことが増加の要因として挙げられる。ごみ処理の広域化による建設費用に係る一部事務組合の分担金が多額見込まれることから、今後は例年の水準より大幅に増加することが想定される。普通建設事業費（うち新規整備）のコストは住民一人当たり</a:t>
          </a:r>
          <a:r>
            <a:rPr kumimoji="1" lang="en-US" altLang="ja-JP" sz="1300">
              <a:latin typeface="ＭＳ Ｐゴシック" panose="020B0600070205080204" pitchFamily="50" charset="-128"/>
              <a:ea typeface="ＭＳ Ｐゴシック" panose="020B0600070205080204" pitchFamily="50" charset="-128"/>
            </a:rPr>
            <a:t>28,618</a:t>
          </a:r>
          <a:r>
            <a:rPr kumimoji="1" lang="ja-JP" altLang="en-US" sz="1300">
              <a:latin typeface="ＭＳ Ｐゴシック" panose="020B0600070205080204" pitchFamily="50" charset="-128"/>
              <a:ea typeface="ＭＳ Ｐゴシック" panose="020B0600070205080204" pitchFamily="50" charset="-128"/>
            </a:rPr>
            <a:t>円となり、令和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10,506</a:t>
          </a:r>
          <a:r>
            <a:rPr kumimoji="1" lang="ja-JP" altLang="en-US" sz="1300">
              <a:latin typeface="ＭＳ Ｐゴシック" panose="020B0600070205080204" pitchFamily="50" charset="-128"/>
              <a:ea typeface="ＭＳ Ｐゴシック" panose="020B0600070205080204" pitchFamily="50" charset="-128"/>
            </a:rPr>
            <a:t>円の増加となった。これは、不燃ごみ等を円滑に排出するための中継施設を建設したことが要因として挙げられる。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44450</xdr:rowOff>
    </xdr:from>
    <xdr:to>
      <xdr:col>24</xdr:col>
      <xdr:colOff>63500</xdr:colOff>
      <xdr:row>33</xdr:row>
      <xdr:rowOff>17399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59400"/>
          <a:ext cx="838200" cy="3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44450</xdr:rowOff>
    </xdr:from>
    <xdr:to>
      <xdr:col>19</xdr:col>
      <xdr:colOff>177800</xdr:colOff>
      <xdr:row>33</xdr:row>
      <xdr:rowOff>115316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59400"/>
          <a:ext cx="8890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115316</xdr:rowOff>
    </xdr:from>
    <xdr:to>
      <xdr:col>15</xdr:col>
      <xdr:colOff>50800</xdr:colOff>
      <xdr:row>33</xdr:row>
      <xdr:rowOff>130175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7316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116078</xdr:rowOff>
    </xdr:from>
    <xdr:to>
      <xdr:col>10</xdr:col>
      <xdr:colOff>114300</xdr:colOff>
      <xdr:row>33</xdr:row>
      <xdr:rowOff>130175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7392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138049</xdr:rowOff>
    </xdr:from>
    <xdr:to>
      <xdr:col>24</xdr:col>
      <xdr:colOff>114300</xdr:colOff>
      <xdr:row>33</xdr:row>
      <xdr:rowOff>68199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160926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165100</xdr:rowOff>
    </xdr:from>
    <xdr:to>
      <xdr:col>20</xdr:col>
      <xdr:colOff>38100</xdr:colOff>
      <xdr:row>31</xdr:row>
      <xdr:rowOff>95250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111777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64516</xdr:rowOff>
    </xdr:from>
    <xdr:to>
      <xdr:col>15</xdr:col>
      <xdr:colOff>101600</xdr:colOff>
      <xdr:row>33</xdr:row>
      <xdr:rowOff>166116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79375</xdr:rowOff>
    </xdr:from>
    <xdr:to>
      <xdr:col>10</xdr:col>
      <xdr:colOff>165100</xdr:colOff>
      <xdr:row>34</xdr:row>
      <xdr:rowOff>9525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26052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65278</xdr:rowOff>
    </xdr:from>
    <xdr:to>
      <xdr:col>6</xdr:col>
      <xdr:colOff>38100</xdr:colOff>
      <xdr:row>33</xdr:row>
      <xdr:rowOff>166878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115491</xdr:rowOff>
    </xdr:from>
    <xdr:to>
      <xdr:col>24</xdr:col>
      <xdr:colOff>63500</xdr:colOff>
      <xdr:row>57</xdr:row>
      <xdr:rowOff>164408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8141"/>
          <a:ext cx="838200" cy="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148067</xdr:rowOff>
    </xdr:from>
    <xdr:to>
      <xdr:col>19</xdr:col>
      <xdr:colOff>177800</xdr:colOff>
      <xdr:row>57</xdr:row>
      <xdr:rowOff>164408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77817"/>
          <a:ext cx="889000" cy="35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148067</xdr:rowOff>
    </xdr:from>
    <xdr:to>
      <xdr:col>15</xdr:col>
      <xdr:colOff>50800</xdr:colOff>
      <xdr:row>58</xdr:row>
      <xdr:rowOff>46420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77817"/>
          <a:ext cx="889000" cy="4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35032</xdr:rowOff>
    </xdr:from>
    <xdr:to>
      <xdr:col>10</xdr:col>
      <xdr:colOff>114300</xdr:colOff>
      <xdr:row>58</xdr:row>
      <xdr:rowOff>46420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9132"/>
          <a:ext cx="8890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64691</xdr:rowOff>
    </xdr:from>
    <xdr:to>
      <xdr:col>24</xdr:col>
      <xdr:colOff>114300</xdr:colOff>
      <xdr:row>57</xdr:row>
      <xdr:rowOff>166291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87568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113608</xdr:rowOff>
    </xdr:from>
    <xdr:to>
      <xdr:col>20</xdr:col>
      <xdr:colOff>38100</xdr:colOff>
      <xdr:row>58</xdr:row>
      <xdr:rowOff>43758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34885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97267</xdr:rowOff>
    </xdr:from>
    <xdr:to>
      <xdr:col>15</xdr:col>
      <xdr:colOff>101600</xdr:colOff>
      <xdr:row>56</xdr:row>
      <xdr:rowOff>27417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18544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1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167070</xdr:rowOff>
    </xdr:from>
    <xdr:to>
      <xdr:col>10</xdr:col>
      <xdr:colOff>165100</xdr:colOff>
      <xdr:row>58</xdr:row>
      <xdr:rowOff>97220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88347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155682</xdr:rowOff>
    </xdr:from>
    <xdr:to>
      <xdr:col>6</xdr:col>
      <xdr:colOff>38100</xdr:colOff>
      <xdr:row>58</xdr:row>
      <xdr:rowOff>85832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76959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30886</xdr:rowOff>
    </xdr:from>
    <xdr:to>
      <xdr:col>24</xdr:col>
      <xdr:colOff>63500</xdr:colOff>
      <xdr:row>77</xdr:row>
      <xdr:rowOff>50112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32536"/>
          <a:ext cx="8382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30886</xdr:rowOff>
    </xdr:from>
    <xdr:to>
      <xdr:col>19</xdr:col>
      <xdr:colOff>177800</xdr:colOff>
      <xdr:row>78</xdr:row>
      <xdr:rowOff>50645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2536"/>
          <a:ext cx="889000" cy="19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50645</xdr:rowOff>
    </xdr:from>
    <xdr:to>
      <xdr:col>15</xdr:col>
      <xdr:colOff>50800</xdr:colOff>
      <xdr:row>78</xdr:row>
      <xdr:rowOff>115728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3745"/>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115728</xdr:rowOff>
    </xdr:from>
    <xdr:to>
      <xdr:col>10</xdr:col>
      <xdr:colOff>114300</xdr:colOff>
      <xdr:row>78</xdr:row>
      <xdr:rowOff>168176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8828"/>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170762</xdr:rowOff>
    </xdr:from>
    <xdr:to>
      <xdr:col>24</xdr:col>
      <xdr:colOff>114300</xdr:colOff>
      <xdr:row>77</xdr:row>
      <xdr:rowOff>100912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149189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151536</xdr:rowOff>
    </xdr:from>
    <xdr:to>
      <xdr:col>20</xdr:col>
      <xdr:colOff>38100</xdr:colOff>
      <xdr:row>77</xdr:row>
      <xdr:rowOff>81686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72813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171295</xdr:rowOff>
    </xdr:from>
    <xdr:to>
      <xdr:col>15</xdr:col>
      <xdr:colOff>101600</xdr:colOff>
      <xdr:row>78</xdr:row>
      <xdr:rowOff>101445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92572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64928</xdr:rowOff>
    </xdr:from>
    <xdr:to>
      <xdr:col>10</xdr:col>
      <xdr:colOff>165100</xdr:colOff>
      <xdr:row>78</xdr:row>
      <xdr:rowOff>166528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157655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117376</xdr:rowOff>
    </xdr:from>
    <xdr:to>
      <xdr:col>6</xdr:col>
      <xdr:colOff>38100</xdr:colOff>
      <xdr:row>79</xdr:row>
      <xdr:rowOff>47526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9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38653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8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148599</xdr:rowOff>
    </xdr:from>
    <xdr:to>
      <xdr:col>24</xdr:col>
      <xdr:colOff>63500</xdr:colOff>
      <xdr:row>95</xdr:row>
      <xdr:rowOff>127242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64899"/>
          <a:ext cx="838200" cy="15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127242</xdr:rowOff>
    </xdr:from>
    <xdr:to>
      <xdr:col>19</xdr:col>
      <xdr:colOff>177800</xdr:colOff>
      <xdr:row>97</xdr:row>
      <xdr:rowOff>152305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14992"/>
          <a:ext cx="889000" cy="36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152305</xdr:rowOff>
    </xdr:from>
    <xdr:to>
      <xdr:col>15</xdr:col>
      <xdr:colOff>50800</xdr:colOff>
      <xdr:row>98</xdr:row>
      <xdr:rowOff>44422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2955"/>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42969</xdr:rowOff>
    </xdr:from>
    <xdr:to>
      <xdr:col>10</xdr:col>
      <xdr:colOff>114300</xdr:colOff>
      <xdr:row>98</xdr:row>
      <xdr:rowOff>44422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45069"/>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97799</xdr:rowOff>
    </xdr:from>
    <xdr:to>
      <xdr:col>24</xdr:col>
      <xdr:colOff>114300</xdr:colOff>
      <xdr:row>95</xdr:row>
      <xdr:rowOff>27949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120676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6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76442</xdr:rowOff>
    </xdr:from>
    <xdr:to>
      <xdr:col>20</xdr:col>
      <xdr:colOff>38100</xdr:colOff>
      <xdr:row>96</xdr:row>
      <xdr:rowOff>6592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23119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101505</xdr:rowOff>
    </xdr:from>
    <xdr:to>
      <xdr:col>15</xdr:col>
      <xdr:colOff>101600</xdr:colOff>
      <xdr:row>98</xdr:row>
      <xdr:rowOff>31655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48182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165072</xdr:rowOff>
    </xdr:from>
    <xdr:to>
      <xdr:col>10</xdr:col>
      <xdr:colOff>165100</xdr:colOff>
      <xdr:row>98</xdr:row>
      <xdr:rowOff>95222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111749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163619</xdr:rowOff>
    </xdr:from>
    <xdr:to>
      <xdr:col>6</xdr:col>
      <xdr:colOff>38100</xdr:colOff>
      <xdr:row>98</xdr:row>
      <xdr:rowOff>93769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110296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57404</xdr:rowOff>
    </xdr:from>
    <xdr:to>
      <xdr:col>55</xdr:col>
      <xdr:colOff>0</xdr:colOff>
      <xdr:row>38</xdr:row>
      <xdr:rowOff>60016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72504"/>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60016</xdr:rowOff>
    </xdr:from>
    <xdr:to>
      <xdr:col>50</xdr:col>
      <xdr:colOff>114300</xdr:colOff>
      <xdr:row>38</xdr:row>
      <xdr:rowOff>121412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75116"/>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121412</xdr:rowOff>
    </xdr:from>
    <xdr:to>
      <xdr:col>45</xdr:col>
      <xdr:colOff>177800</xdr:colOff>
      <xdr:row>38</xdr:row>
      <xdr:rowOff>122392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365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122392</xdr:rowOff>
    </xdr:from>
    <xdr:to>
      <xdr:col>41</xdr:col>
      <xdr:colOff>50800</xdr:colOff>
      <xdr:row>38</xdr:row>
      <xdr:rowOff>130229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3749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xdr:rowOff>
    </xdr:from>
    <xdr:to>
      <xdr:col>55</xdr:col>
      <xdr:colOff>50800</xdr:colOff>
      <xdr:row>38</xdr:row>
      <xdr:rowOff>108204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29481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9216</xdr:rowOff>
    </xdr:from>
    <xdr:to>
      <xdr:col>50</xdr:col>
      <xdr:colOff>165100</xdr:colOff>
      <xdr:row>38</xdr:row>
      <xdr:rowOff>110816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99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70612</xdr:rowOff>
    </xdr:from>
    <xdr:to>
      <xdr:col>46</xdr:col>
      <xdr:colOff>38100</xdr:colOff>
      <xdr:row>39</xdr:row>
      <xdr:rowOff>762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17289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71592</xdr:rowOff>
    </xdr:from>
    <xdr:to>
      <xdr:col>41</xdr:col>
      <xdr:colOff>101600</xdr:colOff>
      <xdr:row>39</xdr:row>
      <xdr:rowOff>1742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18269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79429</xdr:rowOff>
    </xdr:from>
    <xdr:to>
      <xdr:col>36</xdr:col>
      <xdr:colOff>165100</xdr:colOff>
      <xdr:row>39</xdr:row>
      <xdr:rowOff>9579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26106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69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79856</xdr:rowOff>
    </xdr:from>
    <xdr:to>
      <xdr:col>55</xdr:col>
      <xdr:colOff>0</xdr:colOff>
      <xdr:row>59</xdr:row>
      <xdr:rowOff>79938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95406"/>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63723</xdr:rowOff>
    </xdr:from>
    <xdr:to>
      <xdr:col>50</xdr:col>
      <xdr:colOff>114300</xdr:colOff>
      <xdr:row>59</xdr:row>
      <xdr:rowOff>79938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79273"/>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61911</xdr:rowOff>
    </xdr:from>
    <xdr:to>
      <xdr:col>45</xdr:col>
      <xdr:colOff>177800</xdr:colOff>
      <xdr:row>59</xdr:row>
      <xdr:rowOff>63723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77461"/>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61911</xdr:rowOff>
    </xdr:from>
    <xdr:to>
      <xdr:col>41</xdr:col>
      <xdr:colOff>50800</xdr:colOff>
      <xdr:row>59</xdr:row>
      <xdr:rowOff>62254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7746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29056</xdr:rowOff>
    </xdr:from>
    <xdr:to>
      <xdr:col>55</xdr:col>
      <xdr:colOff>50800</xdr:colOff>
      <xdr:row>59</xdr:row>
      <xdr:rowOff>130656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115433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29138</xdr:rowOff>
    </xdr:from>
    <xdr:to>
      <xdr:col>50</xdr:col>
      <xdr:colOff>165100</xdr:colOff>
      <xdr:row>59</xdr:row>
      <xdr:rowOff>130738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121865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12923</xdr:rowOff>
    </xdr:from>
    <xdr:to>
      <xdr:col>46</xdr:col>
      <xdr:colOff>38100</xdr:colOff>
      <xdr:row>59</xdr:row>
      <xdr:rowOff>114523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105650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11111</xdr:rowOff>
    </xdr:from>
    <xdr:to>
      <xdr:col>41</xdr:col>
      <xdr:colOff>101600</xdr:colOff>
      <xdr:row>59</xdr:row>
      <xdr:rowOff>112711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103838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11454</xdr:rowOff>
    </xdr:from>
    <xdr:to>
      <xdr:col>36</xdr:col>
      <xdr:colOff>165100</xdr:colOff>
      <xdr:row>59</xdr:row>
      <xdr:rowOff>113054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104181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73177</xdr:rowOff>
    </xdr:from>
    <xdr:to>
      <xdr:col>55</xdr:col>
      <xdr:colOff>0</xdr:colOff>
      <xdr:row>78</xdr:row>
      <xdr:rowOff>96610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46277"/>
          <a:ext cx="8382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113830</xdr:rowOff>
    </xdr:from>
    <xdr:to>
      <xdr:col>50</xdr:col>
      <xdr:colOff>114300</xdr:colOff>
      <xdr:row>78</xdr:row>
      <xdr:rowOff>96610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144030"/>
          <a:ext cx="889000" cy="3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113830</xdr:rowOff>
    </xdr:from>
    <xdr:to>
      <xdr:col>45</xdr:col>
      <xdr:colOff>177800</xdr:colOff>
      <xdr:row>79</xdr:row>
      <xdr:rowOff>3226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144030"/>
          <a:ext cx="889000" cy="4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3226</xdr:rowOff>
    </xdr:from>
    <xdr:to>
      <xdr:col>41</xdr:col>
      <xdr:colOff>50800</xdr:colOff>
      <xdr:row>79</xdr:row>
      <xdr:rowOff>42354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47776"/>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22377</xdr:rowOff>
    </xdr:from>
    <xdr:to>
      <xdr:col>55</xdr:col>
      <xdr:colOff>50800</xdr:colOff>
      <xdr:row>78</xdr:row>
      <xdr:rowOff>123977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108754</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1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45810</xdr:rowOff>
    </xdr:from>
    <xdr:to>
      <xdr:col>50</xdr:col>
      <xdr:colOff>165100</xdr:colOff>
      <xdr:row>78</xdr:row>
      <xdr:rowOff>147410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138537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63030</xdr:rowOff>
    </xdr:from>
    <xdr:to>
      <xdr:col>46</xdr:col>
      <xdr:colOff>38100</xdr:colOff>
      <xdr:row>76</xdr:row>
      <xdr:rowOff>164630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0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9707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8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123876</xdr:rowOff>
    </xdr:from>
    <xdr:to>
      <xdr:col>41</xdr:col>
      <xdr:colOff>101600</xdr:colOff>
      <xdr:row>79</xdr:row>
      <xdr:rowOff>54026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45153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163004</xdr:rowOff>
    </xdr:from>
    <xdr:to>
      <xdr:col>36</xdr:col>
      <xdr:colOff>165100</xdr:colOff>
      <xdr:row>79</xdr:row>
      <xdr:rowOff>93154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84281</xdr:rowOff>
    </xdr:from>
    <xdr:ext cx="313932"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815333" y="1362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39181</xdr:rowOff>
    </xdr:from>
    <xdr:to>
      <xdr:col>55</xdr:col>
      <xdr:colOff>0</xdr:colOff>
      <xdr:row>97</xdr:row>
      <xdr:rowOff>39236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69831"/>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39236</xdr:rowOff>
    </xdr:from>
    <xdr:to>
      <xdr:col>50</xdr:col>
      <xdr:colOff>114300</xdr:colOff>
      <xdr:row>97</xdr:row>
      <xdr:rowOff>61759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69886"/>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61759</xdr:rowOff>
    </xdr:from>
    <xdr:to>
      <xdr:col>45</xdr:col>
      <xdr:colOff>177800</xdr:colOff>
      <xdr:row>97</xdr:row>
      <xdr:rowOff>104277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92409"/>
          <a:ext cx="8890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104277</xdr:rowOff>
    </xdr:from>
    <xdr:to>
      <xdr:col>41</xdr:col>
      <xdr:colOff>50800</xdr:colOff>
      <xdr:row>97</xdr:row>
      <xdr:rowOff>110570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34927"/>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159831</xdr:rowOff>
    </xdr:from>
    <xdr:to>
      <xdr:col>55</xdr:col>
      <xdr:colOff>50800</xdr:colOff>
      <xdr:row>97</xdr:row>
      <xdr:rowOff>89981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138258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159886</xdr:rowOff>
    </xdr:from>
    <xdr:to>
      <xdr:col>50</xdr:col>
      <xdr:colOff>165100</xdr:colOff>
      <xdr:row>97</xdr:row>
      <xdr:rowOff>90036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81163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10959</xdr:rowOff>
    </xdr:from>
    <xdr:to>
      <xdr:col>46</xdr:col>
      <xdr:colOff>38100</xdr:colOff>
      <xdr:row>97</xdr:row>
      <xdr:rowOff>112559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103686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3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53477</xdr:rowOff>
    </xdr:from>
    <xdr:to>
      <xdr:col>41</xdr:col>
      <xdr:colOff>101600</xdr:colOff>
      <xdr:row>97</xdr:row>
      <xdr:rowOff>155077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146204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59770</xdr:rowOff>
    </xdr:from>
    <xdr:to>
      <xdr:col>36</xdr:col>
      <xdr:colOff>165100</xdr:colOff>
      <xdr:row>97</xdr:row>
      <xdr:rowOff>161370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152497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68834</xdr:rowOff>
    </xdr:from>
    <xdr:to>
      <xdr:col>85</xdr:col>
      <xdr:colOff>127000</xdr:colOff>
      <xdr:row>38</xdr:row>
      <xdr:rowOff>92189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83934"/>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13589</xdr:rowOff>
    </xdr:from>
    <xdr:to>
      <xdr:col>81</xdr:col>
      <xdr:colOff>50800</xdr:colOff>
      <xdr:row>38</xdr:row>
      <xdr:rowOff>92189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28689"/>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13589</xdr:rowOff>
    </xdr:from>
    <xdr:to>
      <xdr:col>76</xdr:col>
      <xdr:colOff>114300</xdr:colOff>
      <xdr:row>38</xdr:row>
      <xdr:rowOff>63538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28689"/>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42316</xdr:rowOff>
    </xdr:from>
    <xdr:to>
      <xdr:col>71</xdr:col>
      <xdr:colOff>177800</xdr:colOff>
      <xdr:row>38</xdr:row>
      <xdr:rowOff>63538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557416"/>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18034</xdr:rowOff>
    </xdr:from>
    <xdr:to>
      <xdr:col>85</xdr:col>
      <xdr:colOff>177800</xdr:colOff>
      <xdr:row>38</xdr:row>
      <xdr:rowOff>119634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167911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41389</xdr:rowOff>
    </xdr:from>
    <xdr:to>
      <xdr:col>81</xdr:col>
      <xdr:colOff>101600</xdr:colOff>
      <xdr:row>38</xdr:row>
      <xdr:rowOff>142989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134116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134239</xdr:rowOff>
    </xdr:from>
    <xdr:to>
      <xdr:col>76</xdr:col>
      <xdr:colOff>165100</xdr:colOff>
      <xdr:row>38</xdr:row>
      <xdr:rowOff>64389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55516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12738</xdr:rowOff>
    </xdr:from>
    <xdr:to>
      <xdr:col>72</xdr:col>
      <xdr:colOff>38100</xdr:colOff>
      <xdr:row>38</xdr:row>
      <xdr:rowOff>114338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105465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162966</xdr:rowOff>
    </xdr:from>
    <xdr:to>
      <xdr:col>67</xdr:col>
      <xdr:colOff>101600</xdr:colOff>
      <xdr:row>38</xdr:row>
      <xdr:rowOff>93116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84243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87171</xdr:rowOff>
    </xdr:from>
    <xdr:to>
      <xdr:col>85</xdr:col>
      <xdr:colOff>127000</xdr:colOff>
      <xdr:row>57</xdr:row>
      <xdr:rowOff>104284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59821"/>
          <a:ext cx="8382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60033</xdr:rowOff>
    </xdr:from>
    <xdr:to>
      <xdr:col>81</xdr:col>
      <xdr:colOff>50800</xdr:colOff>
      <xdr:row>57</xdr:row>
      <xdr:rowOff>104284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661233"/>
          <a:ext cx="889000" cy="2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60033</xdr:rowOff>
    </xdr:from>
    <xdr:to>
      <xdr:col>76</xdr:col>
      <xdr:colOff>114300</xdr:colOff>
      <xdr:row>57</xdr:row>
      <xdr:rowOff>159245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661233"/>
          <a:ext cx="889000" cy="2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10999</xdr:rowOff>
    </xdr:from>
    <xdr:to>
      <xdr:col>71</xdr:col>
      <xdr:colOff>177800</xdr:colOff>
      <xdr:row>57</xdr:row>
      <xdr:rowOff>159245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783649"/>
          <a:ext cx="889000" cy="1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36371</xdr:rowOff>
    </xdr:from>
    <xdr:to>
      <xdr:col>85</xdr:col>
      <xdr:colOff>177800</xdr:colOff>
      <xdr:row>57</xdr:row>
      <xdr:rowOff>137971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14798</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53484</xdr:rowOff>
    </xdr:from>
    <xdr:to>
      <xdr:col>81</xdr:col>
      <xdr:colOff>101600</xdr:colOff>
      <xdr:row>57</xdr:row>
      <xdr:rowOff>155084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146211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9233</xdr:rowOff>
    </xdr:from>
    <xdr:to>
      <xdr:col>76</xdr:col>
      <xdr:colOff>165100</xdr:colOff>
      <xdr:row>56</xdr:row>
      <xdr:rowOff>110833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101960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108445</xdr:rowOff>
    </xdr:from>
    <xdr:to>
      <xdr:col>72</xdr:col>
      <xdr:colOff>38100</xdr:colOff>
      <xdr:row>58</xdr:row>
      <xdr:rowOff>38595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29722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131649</xdr:rowOff>
    </xdr:from>
    <xdr:to>
      <xdr:col>67</xdr:col>
      <xdr:colOff>101600</xdr:colOff>
      <xdr:row>57</xdr:row>
      <xdr:rowOff>61799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78326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5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81848</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26398"/>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31048</xdr:rowOff>
    </xdr:from>
    <xdr:to>
      <xdr:col>67</xdr:col>
      <xdr:colOff>101600</xdr:colOff>
      <xdr:row>79</xdr:row>
      <xdr:rowOff>132648</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123775</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6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14901</xdr:rowOff>
    </xdr:from>
    <xdr:to>
      <xdr:col>85</xdr:col>
      <xdr:colOff>127000</xdr:colOff>
      <xdr:row>94</xdr:row>
      <xdr:rowOff>49206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131201"/>
          <a:ext cx="8382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14901</xdr:rowOff>
    </xdr:from>
    <xdr:to>
      <xdr:col>81</xdr:col>
      <xdr:colOff>50800</xdr:colOff>
      <xdr:row>94</xdr:row>
      <xdr:rowOff>15652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13120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15652</xdr:rowOff>
    </xdr:from>
    <xdr:to>
      <xdr:col>76</xdr:col>
      <xdr:colOff>114300</xdr:colOff>
      <xdr:row>94</xdr:row>
      <xdr:rowOff>82370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131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82370</xdr:rowOff>
    </xdr:from>
    <xdr:to>
      <xdr:col>71</xdr:col>
      <xdr:colOff>177800</xdr:colOff>
      <xdr:row>94</xdr:row>
      <xdr:rowOff>93883</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198670"/>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169856</xdr:rowOff>
    </xdr:from>
    <xdr:to>
      <xdr:col>85</xdr:col>
      <xdr:colOff>177800</xdr:colOff>
      <xdr:row>94</xdr:row>
      <xdr:rowOff>100006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1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21283</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59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135551</xdr:rowOff>
    </xdr:from>
    <xdr:to>
      <xdr:col>81</xdr:col>
      <xdr:colOff>101600</xdr:colOff>
      <xdr:row>94</xdr:row>
      <xdr:rowOff>65701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0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82228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58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136302</xdr:rowOff>
    </xdr:from>
    <xdr:to>
      <xdr:col>76</xdr:col>
      <xdr:colOff>165100</xdr:colOff>
      <xdr:row>94</xdr:row>
      <xdr:rowOff>66452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82979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58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31570</xdr:rowOff>
    </xdr:from>
    <xdr:to>
      <xdr:col>72</xdr:col>
      <xdr:colOff>38100</xdr:colOff>
      <xdr:row>94</xdr:row>
      <xdr:rowOff>133170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1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149697</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59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43083</xdr:rowOff>
    </xdr:from>
    <xdr:to>
      <xdr:col>67</xdr:col>
      <xdr:colOff>101600</xdr:colOff>
      <xdr:row>94</xdr:row>
      <xdr:rowOff>144683</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161210</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59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12,839</a:t>
          </a:r>
          <a:r>
            <a:rPr kumimoji="1" lang="ja-JP" altLang="en-US" sz="1300">
              <a:latin typeface="ＭＳ Ｐゴシック" panose="020B0600070205080204" pitchFamily="50" charset="-128"/>
              <a:ea typeface="ＭＳ Ｐゴシック" panose="020B0600070205080204" pitchFamily="50" charset="-128"/>
            </a:rPr>
            <a:t>円の増加となり、今年度は</a:t>
          </a:r>
          <a:r>
            <a:rPr kumimoji="1" lang="en-US" altLang="ja-JP" sz="1300">
              <a:latin typeface="ＭＳ Ｐゴシック" panose="020B0600070205080204" pitchFamily="50" charset="-128"/>
              <a:ea typeface="ＭＳ Ｐゴシック" panose="020B0600070205080204" pitchFamily="50" charset="-128"/>
            </a:rPr>
            <a:t>71,354</a:t>
          </a:r>
          <a:r>
            <a:rPr kumimoji="1" lang="ja-JP" altLang="en-US" sz="1300">
              <a:latin typeface="ＭＳ Ｐゴシック" panose="020B0600070205080204" pitchFamily="50" charset="-128"/>
              <a:ea typeface="ＭＳ Ｐゴシック" panose="020B0600070205080204" pitchFamily="50" charset="-128"/>
            </a:rPr>
            <a:t>円となった。主な増加の要因として、例年と比較して実質収支が多く、財政調整基金や公共施設整備基金への積立てが大幅に増加したことが挙げられる。衛生費の住民一人当たりのコストについては、前年度と比較すると</a:t>
          </a:r>
          <a:r>
            <a:rPr kumimoji="1" lang="en-US" altLang="ja-JP" sz="1300">
              <a:latin typeface="ＭＳ Ｐゴシック" panose="020B0600070205080204" pitchFamily="50" charset="-128"/>
              <a:ea typeface="ＭＳ Ｐゴシック" panose="020B0600070205080204" pitchFamily="50" charset="-128"/>
            </a:rPr>
            <a:t>9,192</a:t>
          </a:r>
          <a:r>
            <a:rPr kumimoji="1" lang="ja-JP" altLang="en-US" sz="1300">
              <a:latin typeface="ＭＳ Ｐゴシック" panose="020B0600070205080204" pitchFamily="50" charset="-128"/>
              <a:ea typeface="ＭＳ Ｐゴシック" panose="020B0600070205080204" pitchFamily="50" charset="-128"/>
            </a:rPr>
            <a:t>円の増加となり、今年度は</a:t>
          </a:r>
          <a:r>
            <a:rPr kumimoji="1" lang="en-US" altLang="ja-JP" sz="1300">
              <a:latin typeface="ＭＳ Ｐゴシック" panose="020B0600070205080204" pitchFamily="50" charset="-128"/>
              <a:ea typeface="ＭＳ Ｐゴシック" panose="020B0600070205080204" pitchFamily="50" charset="-128"/>
            </a:rPr>
            <a:t>69,455</a:t>
          </a:r>
          <a:r>
            <a:rPr kumimoji="1" lang="ja-JP" altLang="en-US" sz="1300">
              <a:latin typeface="ＭＳ Ｐゴシック" panose="020B0600070205080204" pitchFamily="50" charset="-128"/>
              <a:ea typeface="ＭＳ Ｐゴシック" panose="020B0600070205080204" pitchFamily="50" charset="-128"/>
            </a:rPr>
            <a:t>円となった。増加の要因としては、不燃ごみ等中継施設の建設や焼却場解体に係る臨時的経費があったことが挙げられる。教育費の住民一人当たりのコストは前年度から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1,048</a:t>
          </a:r>
          <a:r>
            <a:rPr kumimoji="1" lang="ja-JP" altLang="en-US" sz="1300">
              <a:latin typeface="ＭＳ Ｐゴシック" panose="020B0600070205080204" pitchFamily="50" charset="-128"/>
              <a:ea typeface="ＭＳ Ｐゴシック" panose="020B0600070205080204" pitchFamily="50" charset="-128"/>
            </a:rPr>
            <a:t>円の増加となり、今年度は</a:t>
          </a:r>
          <a:r>
            <a:rPr kumimoji="1" lang="en-US" altLang="ja-JP" sz="1300">
              <a:latin typeface="ＭＳ Ｐゴシック" panose="020B0600070205080204" pitchFamily="50" charset="-128"/>
              <a:ea typeface="ＭＳ Ｐゴシック" panose="020B0600070205080204" pitchFamily="50" charset="-128"/>
            </a:rPr>
            <a:t>41,717</a:t>
          </a:r>
          <a:r>
            <a:rPr kumimoji="1" lang="ja-JP" altLang="en-US" sz="1300">
              <a:latin typeface="ＭＳ Ｐゴシック" panose="020B0600070205080204" pitchFamily="50" charset="-128"/>
              <a:ea typeface="ＭＳ Ｐゴシック" panose="020B0600070205080204" pitchFamily="50" charset="-128"/>
            </a:rPr>
            <a:t>円となった。今後は中学校の統合による校舎の再整備を控えていることから、一時的にコストが増加することが見込まれる。商工費の住民一人当たりのコストは前年度から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615</a:t>
          </a:r>
          <a:r>
            <a:rPr kumimoji="1" lang="ja-JP" altLang="en-US" sz="1300">
              <a:latin typeface="ＭＳ Ｐゴシック" panose="020B0600070205080204" pitchFamily="50" charset="-128"/>
              <a:ea typeface="ＭＳ Ｐゴシック" panose="020B0600070205080204" pitchFamily="50" charset="-128"/>
            </a:rPr>
            <a:t>円増加しており、今年度は</a:t>
          </a:r>
          <a:r>
            <a:rPr kumimoji="1" lang="en-US" altLang="ja-JP" sz="1300">
              <a:latin typeface="ＭＳ Ｐゴシック" panose="020B0600070205080204" pitchFamily="50" charset="-128"/>
              <a:ea typeface="ＭＳ Ｐゴシック" panose="020B0600070205080204" pitchFamily="50" charset="-128"/>
            </a:rPr>
            <a:t>3,746</a:t>
          </a:r>
          <a:r>
            <a:rPr kumimoji="1" lang="ja-JP" altLang="en-US" sz="1300">
              <a:latin typeface="ＭＳ Ｐゴシック" panose="020B0600070205080204" pitchFamily="50" charset="-128"/>
              <a:ea typeface="ＭＳ Ｐゴシック" panose="020B0600070205080204" pitchFamily="50" charset="-128"/>
            </a:rPr>
            <a:t>円となった。増加の要因としては、令和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年度に臨時事業としてクーポン券発行事業を実施しており、住民一人当たり</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円のクーポン券を配布したが、令和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年度も同様の事業で住民一人当たり</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円のクーポン券を配布していることが挙げられる。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将来の施設更新需要に備えて特定目的基金である公共施設整備基金への積立てを推進しているものの、財政調整基金は災害などの臨時財政需要に備えるため、実質収支比率と合わせて標準財政規模の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を目安として維持していくように努める。また令和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年度に多額の実質収支があったことから、令和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年度は単年度収支がマイナスとなっており、実質単年度収支は大幅に減少している。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水道事業会計は黒字を維持しており、毎年度の剰余金により黒字額が増加傾向にあったが、水道庁舎の耐震改修や配水管の更新など資本的支出が増加しており、剰余金が減少傾向にある。今後も全ての会計において、財政の健全化を図り、連結実質赤字比率の安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前年度と比較すると元利償還金は減少している。これは、令和３年度に償還額の大きい小集落地区改良事業及び第三小学校建設事業に係る償還が終了したことが主な減少の要因として挙げられる。　算入公債費等については、地域改善対策特定事業債の償還終了が進んでおり減少傾向である。今後はごみ処理の広域化や中学校統合に伴う校舎の再整備により多額の起債を予定しているため、実質公債費比率は悪化する見込みであるが、交付税算入のない起債を抑制するなど財政の健全化に努めていかなければなら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地方債残高の減少により年々減少傾向にある。将来負担額については、主に第三セクター等改革推進債の償還が進み地方債残高が減少しており、また公営企業債の地方債残高についても着実に減少している。また、充当可能財源等については、地域改善対策事業債等の償還が段階的に終了していることに伴い、基準財政需要額算入見込額は減少しているが、公共施設整備基金への積立てを積極的に行っていることから充当可能基金は増加している。今後はごみ処理の広域化や中学校統合に伴う校舎の再整備により多額の起債を予定していることから、交付税算入のない起債を抑制するなど、財政の健全化に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奈良県上牧町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前年度から全体の基金残高が増加している要因としては、実質収支が増加したことが挙げられる。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実質収支による剰余金は基本的に財政調整基金に積み立てることとしているが、基金の使途を明確化するため、今後控えている公共施設の更新需要に備えて、実質収支の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を目安に公共施設整備基金に積み立てていくこととしている。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減債基金は、土地の売却による財産収入があれば積み立てることとし、繰上償還などの財源として積極的に活用していく。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第三セクター等改革推進債償還基金は、旧土地開発公社に係る土地の売却による財産収入があれば積み立てることとし、第三セクター等改革推進債の繰上償還の財源として活用していく。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長寿社会福祉基金：本格的な高齢化社会の到来に備え、地域福祉の振興を図り、もって活力ある豊かな長寿社会の形成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公共施設整備基金：公共施設の整備事業を行うための財源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ふるさと町づくり基金：寄附を通して、町民、企業、上牧町出身者等の意向を反映した施策の実施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ふるさと基金：歴史、伝統、文化、産業を活かし、独創的・個性的な町づくりの推進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第三セクター等改革推進債償還基金：第三セクター等改革推進債の償還の財源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森林環境基金：森林の有する公益的機能の維持増進や、森林の整備及び促進に資するための財源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住宅新築資金等貸付事業基金：住宅新築資金等貸付事業の円滑な推進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公共施設整備基金：公共施設の更新需要に備えて、実質収支の一部を積み立てたことによる増加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住宅新築資金等貸付事業基金：実質収支を積み立てたことによる増加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第三セクター等改革推進債償還基金：繰上償還を実施したことによる減少と旧土地開発公社の土地を売却し積み立てたことによる増加を相殺して減少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長寿社会福祉基金：敬老事業等に活用したことによる減少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ふるさと町づくり基金：寄附によるまちづくり条例に基づく寄附を積み立てたことによる増加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公共施設整備基金は公共施設の更新需要に備えるため、実質収支の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基金の取崩しよりも実質収支による積立てが上回ったことに伴い、積立金が増加した。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財政調整基金は災害などの臨時財政需要に備えるため、実質収支と合わせて標準財政規模の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年度普通交付税再算定に伴う「臨時財政対策債償還基金費」相当分を積み立てていたが、繰上償還の財源に活用したため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土地の売却による財産収入があれば積み立てることとし、繰上償還などの財源として積極的に活用していく。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688A28-1973-44E3-A404-EE2F7967C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B706CF-AEFC-412A-8F99-08ADA1120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17DA789-1592-456C-A8FE-5DE4DCF65DB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154D961-9887-444F-AE91-76929A12333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046288A-2AC4-4633-BC6C-6B6CB295FE6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54A0B87-6DBB-49A7-B781-96DA65820A4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579F5D5-E434-461B-92F7-6C871B71280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9B768C2-0140-4015-BE15-B33A26C11F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E95513B-7298-4AE2-9E09-E99F8BDBA60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A81CECA-4984-4276-BDC3-B7057B1B916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65A81E6-9BF1-49C5-8383-12D154CB284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2875D1B-B06C-4936-B601-FCAA0FA73F3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8176AB2-0037-4095-BD20-4E087AC4CA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6B67111-34DF-4CE3-9582-5721085A0F0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E6A1E7B-66C4-4C45-8A9F-698314EA90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C513B7D-733E-4E38-9C5F-7107FCB46A7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A3D3841-B2C3-4EF6-AD44-51EA36DB6BA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FF9A743-8BBB-4CC1-81D5-F522200E96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B34D148-B747-49D7-A665-54EE0723ED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B9CCC91-C838-4F93-97A7-012DDAA622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CBF4BC6-BBCE-4EAB-AF05-03667A9E043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0D61D61-ADFB-452C-98FE-56246F09A48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3690ED4-3E1A-436C-B1FA-B03A5F9F710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FF53E31-81B5-445B-A26F-548F49CA97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2EAA4FC-21D8-44B5-ABA1-0BEDEB9E72F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5BD35F6-4037-45CD-A4CA-BA7F6057F09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4780271-D460-4EB8-A9C3-8954F58C5B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8B84CEB-189A-4590-9967-59BBEFD9DE3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CCD0A5B-BB8E-4309-B919-C0376E01E35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02DAC8D-0359-4D5D-A83E-B8AC1C488AA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8090476-D445-4E88-9C4A-CD58E5A75B6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2C82003-D980-4F01-9078-BCF67F10AC0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A81CE01-291A-4A28-8FD3-37C0AA717A4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90C2095-72FF-4B47-9CAC-2D69214C0D0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D879E56-AFF7-45C5-A37E-7A291E6D412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E4516E6-1265-4F0A-AA9B-777A6EB6B1B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6BB109B-5CC0-4D12-A9C5-7AA8B1E32E7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9A7D78B-C544-4F03-AAA1-79122F71360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9E8D0CD-8A66-4AF9-AAB6-5792B5F2FAF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D001809-2358-4293-8722-DCCCFD45DB4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68AD788-1631-4C01-A32B-5614F3CBB47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09DFCC5-798C-4DA8-8546-2FA725A8433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46FEA23-7A94-461B-ABF1-67BF18D3066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6DE130B-D62A-4DD8-8845-D05043F7087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4250B1F-37B5-4212-82EE-3E0C153FA83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418F871-0EFA-40C5-B8D4-8DB6C6595D0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066BE84-C185-43AD-9965-E777952419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６６．８％となり、前年度と比較すると４．２ポイントの減少となった。比率が減少した要因としては、令和４年度にごみ中継施設を新たに建設し、老朽化が進んでいた焼却場を解体したことが挙げられる。しかし、類似団体と比較すると資産の減価償却が進んでいる状況にあるため、公共施設等総合管理計画に基づき、使用頻度の低い施設や老朽化が著しい施設については、施設の統廃合、複合化、集約化を推進し、保有資産の縮減を図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599E903-F0A0-4A15-A8F9-3FC14F1F75B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949F34E-2881-4FD4-B7B3-22CEAAF4768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E4FA358-3F03-48D5-8B6C-F6CDCB73475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40DD5AD-64B2-4472-B51A-51E58C19F17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4CE5CAC-E41F-484C-8754-A8916EC0FF2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44C3D94-FDD8-4310-873E-13AF2219BE9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5B64540-C929-4D7B-B6C7-4FBC6B05A37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557FA83-69AA-4E89-9412-9F03D937978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66E2B92-6AB4-4925-8C99-82CAA4C089D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B8773D9-D18E-40AB-ABD2-5A2138ABB1E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3CC6640-900F-49E4-BEBC-9C18D53FD74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E5A896B-ED1A-46C1-8189-2AC453591CE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F5B6649-EE27-4695-8EB5-1BBAC1E6B15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67DB9A5-F606-4A3C-832E-A68FFDC35B3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074584C-5622-4011-8D88-FB8E3444BF7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350FDEA-1814-4DFE-9CCA-50DC6E2A454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7828CE87-41CA-4830-8980-113D32491E72}"/>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3CF9A5DC-6935-4444-AA21-F66FAFBF40EB}"/>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07BFAFF2-24B2-4C83-9120-F4F0B2C4E462}"/>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91BE964A-1795-44AF-B992-736293D8DAEF}"/>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6BB897C9-E4A0-4190-9680-BF31FD8C7966}"/>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a:extLst>
            <a:ext uri="{FF2B5EF4-FFF2-40B4-BE49-F238E27FC236}">
              <a16:creationId xmlns:a16="http://schemas.microsoft.com/office/drawing/2014/main" id="{81AFD62A-F427-43C0-9C92-10430CE83D46}"/>
            </a:ext>
          </a:extLst>
        </xdr:cNvPr>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22825E67-DA45-4A0D-8E09-2105CBBF9A6F}"/>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61753EEC-9D12-420C-9AD5-D75E42990B99}"/>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758CCACB-5814-4E20-B3CE-319E02BD998B}"/>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D3C2E0B5-F37F-4136-BF44-D7C4235F46A8}"/>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FDF94C5B-4282-4B12-A4E5-9650EC2FFC81}"/>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BD93D44-7588-49C8-80A4-276CA8ACC4D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91E025F-C468-40A3-BF57-6ABB61DD376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533FD26-B5D8-4BF7-8FF1-8A54C3D8CBB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F895E37-1BCB-49CE-9BF2-6C9E2BFE715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956DE2A-31E5-493B-846A-9F534AC7641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a:extLst>
            <a:ext uri="{FF2B5EF4-FFF2-40B4-BE49-F238E27FC236}">
              <a16:creationId xmlns:a16="http://schemas.microsoft.com/office/drawing/2014/main" id="{21CC9437-2532-4A4D-A381-A565B9712661}"/>
            </a:ext>
          </a:extLst>
        </xdr:cNvPr>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a:extLst>
            <a:ext uri="{FF2B5EF4-FFF2-40B4-BE49-F238E27FC236}">
              <a16:creationId xmlns:a16="http://schemas.microsoft.com/office/drawing/2014/main" id="{A0BB9EF2-28ED-444E-860D-561C5C2F4988}"/>
            </a:ext>
          </a:extLst>
        </xdr:cNvPr>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119592</xdr:rowOff>
    </xdr:from>
    <xdr:to>
      <xdr:col>19</xdr:col>
      <xdr:colOff>187325</xdr:colOff>
      <xdr:row>33</xdr:row>
      <xdr:rowOff>49742</xdr:rowOff>
    </xdr:to>
    <xdr:sp macro="" textlink="">
      <xdr:nvSpPr>
        <xdr:cNvPr id="83" name="楕円 82">
          <a:extLst>
            <a:ext uri="{FF2B5EF4-FFF2-40B4-BE49-F238E27FC236}">
              <a16:creationId xmlns:a16="http://schemas.microsoft.com/office/drawing/2014/main" id="{4AC1ECBF-CFD6-42DB-B3F9-2F6A6A2C103C}"/>
            </a:ext>
          </a:extLst>
        </xdr:cNvPr>
        <xdr:cNvSpPr/>
      </xdr:nvSpPr>
      <xdr:spPr>
        <a:xfrm>
          <a:off x="4000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170392</xdr:rowOff>
    </xdr:to>
    <xdr:cxnSp macro="">
      <xdr:nvCxnSpPr>
        <xdr:cNvPr id="84" name="直線コネクタ 83">
          <a:extLst>
            <a:ext uri="{FF2B5EF4-FFF2-40B4-BE49-F238E27FC236}">
              <a16:creationId xmlns:a16="http://schemas.microsoft.com/office/drawing/2014/main" id="{5D4295AB-DA39-418D-A750-104691A63CF2}"/>
            </a:ext>
          </a:extLst>
        </xdr:cNvPr>
        <xdr:cNvCxnSpPr/>
      </xdr:nvCxnSpPr>
      <xdr:spPr>
        <a:xfrm flipV="1">
          <a:off x="4051300" y="6277187"/>
          <a:ext cx="7112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94403</xdr:rowOff>
    </xdr:from>
    <xdr:to>
      <xdr:col>15</xdr:col>
      <xdr:colOff>187325</xdr:colOff>
      <xdr:row>33</xdr:row>
      <xdr:rowOff>24553</xdr:rowOff>
    </xdr:to>
    <xdr:sp macro="" textlink="">
      <xdr:nvSpPr>
        <xdr:cNvPr id="85" name="楕円 84">
          <a:extLst>
            <a:ext uri="{FF2B5EF4-FFF2-40B4-BE49-F238E27FC236}">
              <a16:creationId xmlns:a16="http://schemas.microsoft.com/office/drawing/2014/main" id="{FFE455AE-3469-4F78-A0B4-64613149D798}"/>
            </a:ext>
          </a:extLst>
        </xdr:cNvPr>
        <xdr:cNvSpPr/>
      </xdr:nvSpPr>
      <xdr:spPr>
        <a:xfrm>
          <a:off x="32385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145203</xdr:rowOff>
    </xdr:from>
    <xdr:to>
      <xdr:col>19</xdr:col>
      <xdr:colOff>136525</xdr:colOff>
      <xdr:row>32</xdr:row>
      <xdr:rowOff>170392</xdr:rowOff>
    </xdr:to>
    <xdr:cxnSp macro="">
      <xdr:nvCxnSpPr>
        <xdr:cNvPr id="86" name="直線コネクタ 85">
          <a:extLst>
            <a:ext uri="{FF2B5EF4-FFF2-40B4-BE49-F238E27FC236}">
              <a16:creationId xmlns:a16="http://schemas.microsoft.com/office/drawing/2014/main" id="{BFA5014C-8ACE-4F7C-B9C3-EC5BF3184D01}"/>
            </a:ext>
          </a:extLst>
        </xdr:cNvPr>
        <xdr:cNvCxnSpPr/>
      </xdr:nvCxnSpPr>
      <xdr:spPr>
        <a:xfrm>
          <a:off x="3289300" y="640312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51223</xdr:rowOff>
    </xdr:from>
    <xdr:to>
      <xdr:col>11</xdr:col>
      <xdr:colOff>187325</xdr:colOff>
      <xdr:row>32</xdr:row>
      <xdr:rowOff>152823</xdr:rowOff>
    </xdr:to>
    <xdr:sp macro="" textlink="">
      <xdr:nvSpPr>
        <xdr:cNvPr id="87" name="楕円 86">
          <a:extLst>
            <a:ext uri="{FF2B5EF4-FFF2-40B4-BE49-F238E27FC236}">
              <a16:creationId xmlns:a16="http://schemas.microsoft.com/office/drawing/2014/main" id="{6CF5573B-302E-4E8C-A9E2-F6AA3D5AAC32}"/>
            </a:ext>
          </a:extLst>
        </xdr:cNvPr>
        <xdr:cNvSpPr/>
      </xdr:nvSpPr>
      <xdr:spPr>
        <a:xfrm>
          <a:off x="24765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102023</xdr:rowOff>
    </xdr:from>
    <xdr:to>
      <xdr:col>15</xdr:col>
      <xdr:colOff>136525</xdr:colOff>
      <xdr:row>32</xdr:row>
      <xdr:rowOff>145203</xdr:rowOff>
    </xdr:to>
    <xdr:cxnSp macro="">
      <xdr:nvCxnSpPr>
        <xdr:cNvPr id="88" name="直線コネクタ 87">
          <a:extLst>
            <a:ext uri="{FF2B5EF4-FFF2-40B4-BE49-F238E27FC236}">
              <a16:creationId xmlns:a16="http://schemas.microsoft.com/office/drawing/2014/main" id="{C2D120EE-C60A-4682-95A1-0AD02DCEFF1A}"/>
            </a:ext>
          </a:extLst>
        </xdr:cNvPr>
        <xdr:cNvCxnSpPr/>
      </xdr:nvCxnSpPr>
      <xdr:spPr>
        <a:xfrm>
          <a:off x="2527300" y="635994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8043</xdr:rowOff>
    </xdr:from>
    <xdr:to>
      <xdr:col>7</xdr:col>
      <xdr:colOff>187325</xdr:colOff>
      <xdr:row>32</xdr:row>
      <xdr:rowOff>109643</xdr:rowOff>
    </xdr:to>
    <xdr:sp macro="" textlink="">
      <xdr:nvSpPr>
        <xdr:cNvPr id="89" name="楕円 88">
          <a:extLst>
            <a:ext uri="{FF2B5EF4-FFF2-40B4-BE49-F238E27FC236}">
              <a16:creationId xmlns:a16="http://schemas.microsoft.com/office/drawing/2014/main" id="{81E812E6-95C1-4325-8991-C7F246989DB9}"/>
            </a:ext>
          </a:extLst>
        </xdr:cNvPr>
        <xdr:cNvSpPr/>
      </xdr:nvSpPr>
      <xdr:spPr>
        <a:xfrm>
          <a:off x="1714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58843</xdr:rowOff>
    </xdr:from>
    <xdr:to>
      <xdr:col>11</xdr:col>
      <xdr:colOff>136525</xdr:colOff>
      <xdr:row>32</xdr:row>
      <xdr:rowOff>102023</xdr:rowOff>
    </xdr:to>
    <xdr:cxnSp macro="">
      <xdr:nvCxnSpPr>
        <xdr:cNvPr id="90" name="直線コネクタ 89">
          <a:extLst>
            <a:ext uri="{FF2B5EF4-FFF2-40B4-BE49-F238E27FC236}">
              <a16:creationId xmlns:a16="http://schemas.microsoft.com/office/drawing/2014/main" id="{0CFAFF1B-F6A4-4B94-A364-88A13304B0C8}"/>
            </a:ext>
          </a:extLst>
        </xdr:cNvPr>
        <xdr:cNvCxnSpPr/>
      </xdr:nvCxnSpPr>
      <xdr:spPr>
        <a:xfrm>
          <a:off x="1765300" y="631676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C2D8D20A-BCEB-495D-B1E2-66762BEC4097}"/>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45B77062-1A42-4DD0-9270-F3FB0197CBC1}"/>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296119F3-1B6E-4C00-B059-E9BDEA66DE44}"/>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1460CFC5-7080-4F60-8448-7BA0D0DAA828}"/>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40869</xdr:rowOff>
    </xdr:from>
    <xdr:ext cx="405111" cy="259045"/>
    <xdr:sp macro="" textlink="">
      <xdr:nvSpPr>
        <xdr:cNvPr id="95" name="n_1mainValue有形固定資産減価償却率">
          <a:extLst>
            <a:ext uri="{FF2B5EF4-FFF2-40B4-BE49-F238E27FC236}">
              <a16:creationId xmlns:a16="http://schemas.microsoft.com/office/drawing/2014/main" id="{CA5A98AA-B3DF-4FFB-A396-76F820755AAE}"/>
            </a:ext>
          </a:extLst>
        </xdr:cNvPr>
        <xdr:cNvSpPr txBox="1"/>
      </xdr:nvSpPr>
      <xdr:spPr>
        <a:xfrm>
          <a:off x="38360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15680</xdr:rowOff>
    </xdr:from>
    <xdr:ext cx="405111" cy="259045"/>
    <xdr:sp macro="" textlink="">
      <xdr:nvSpPr>
        <xdr:cNvPr id="96" name="n_2mainValue有形固定資産減価償却率">
          <a:extLst>
            <a:ext uri="{FF2B5EF4-FFF2-40B4-BE49-F238E27FC236}">
              <a16:creationId xmlns:a16="http://schemas.microsoft.com/office/drawing/2014/main" id="{1FBB8BC4-A2FA-4BA3-8301-FB147899CEE6}"/>
            </a:ext>
          </a:extLst>
        </xdr:cNvPr>
        <xdr:cNvSpPr txBox="1"/>
      </xdr:nvSpPr>
      <xdr:spPr>
        <a:xfrm>
          <a:off x="3086744" y="644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143950</xdr:rowOff>
    </xdr:from>
    <xdr:ext cx="405111" cy="259045"/>
    <xdr:sp macro="" textlink="">
      <xdr:nvSpPr>
        <xdr:cNvPr id="97" name="n_3mainValue有形固定資産減価償却率">
          <a:extLst>
            <a:ext uri="{FF2B5EF4-FFF2-40B4-BE49-F238E27FC236}">
              <a16:creationId xmlns:a16="http://schemas.microsoft.com/office/drawing/2014/main" id="{EE1DE97F-56B8-45A2-8684-3FF9AB8A3947}"/>
            </a:ext>
          </a:extLst>
        </xdr:cNvPr>
        <xdr:cNvSpPr txBox="1"/>
      </xdr:nvSpPr>
      <xdr:spPr>
        <a:xfrm>
          <a:off x="23247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100770</xdr:rowOff>
    </xdr:from>
    <xdr:ext cx="405111" cy="259045"/>
    <xdr:sp macro="" textlink="">
      <xdr:nvSpPr>
        <xdr:cNvPr id="98" name="n_4mainValue有形固定資産減価償却率">
          <a:extLst>
            <a:ext uri="{FF2B5EF4-FFF2-40B4-BE49-F238E27FC236}">
              <a16:creationId xmlns:a16="http://schemas.microsoft.com/office/drawing/2014/main" id="{16D4847C-B7B2-4F85-A40C-AA4F5D4D9D7C}"/>
            </a:ext>
          </a:extLst>
        </xdr:cNvPr>
        <xdr:cNvSpPr txBox="1"/>
      </xdr:nvSpPr>
      <xdr:spPr>
        <a:xfrm>
          <a:off x="1562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8970E97-9A81-480F-A91A-FDFE395B48A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5EED516-6F59-4D4A-B1F0-EA792193AC7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244B929-B82A-4C1D-B308-6B6C376BC65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97F838A-A02A-4FFE-876C-1CC24F7FB5B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C7280FB-342D-4BEB-877A-029FBD276EB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DF3585B-690A-4AEE-BC7A-0317F652EFB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5B8CE21-53DB-4AED-95DF-EDC361CEF31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ED2F8EA-79DA-4193-9144-E28CF283374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33A86DE-0DEC-468C-8AC2-E2B705989A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516DFC9-0581-4A92-96E2-637967C3046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A3C3643-3609-4E65-BFF9-DBE11B5B626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02FF1AD-439F-4A09-A3BE-1B2200A911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C4B4BE3-E553-45BD-8887-1250F7974F1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７１５．１％となり、前年度と比較すると６４．２ポイントの上昇となった。近年は地方債の償還が進み、比率は減少傾向にあったものの、令和４年度はごみ中継施設の建設や焼却場の解体など大型事業を実施した影響から、将来負担の増加が上昇の要因として挙げられる。類似団体と比較しても、第三セクター等改革推進債の発行が多額であることから将来負担額が大きくなっていることが影響し、債務償還能力が低いといえる状況となっており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27F911E-0E6D-4D4B-88CC-3E3751CFE4D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6802204-D43F-4F04-B73C-11454D535D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0447903-3775-41F1-B346-1222765A153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E4370D6-5A44-4281-9FBF-6028AB5F997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71A482C-AC62-425B-85D5-9BC115482BA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4837BFA-08EA-4847-938B-2C7E5DC6E50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EC2698E-EF47-4F42-9B8E-7512319D7AF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D99AA81-1967-4045-812F-6500D16FB65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EE536FF-286B-4A80-9F0E-D11CCF5379A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A182417-5A28-43F2-B6F1-EAA3FC252B5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4869572-4049-40AF-AD75-8541EA90375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78B9F5E-934F-4BF9-9228-9410228516C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E8EFCFA-8409-4726-B6F0-85694813C87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57BE614-4E1C-4B3B-A652-D6E71DF28FD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581A266-89F4-4438-BFD3-4135AEFB7B4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E1211BD4-36E5-4C3F-B250-DB7FA6DB36E7}"/>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5A498DCC-0BF2-43C6-ADEE-3A4CA607CBC3}"/>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4CF574E2-726C-40CB-8FF3-30F9B7B1E0A9}"/>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3CC3DBD-BC11-48C0-9CAB-91E68B1A979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158B2C9-71E1-4877-88B1-14AC0D0E083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477A82F6-9C12-4914-AC2D-690BCCCBD510}"/>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8B652E0C-1DBA-4C3C-8781-6385785960E4}"/>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77DBA4F6-D86C-4384-957E-9047A83F186F}"/>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52234972-D4A9-4638-8FAA-EA99E39109F9}"/>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DC671BC8-94FF-46CB-9FD0-5599874FBA61}"/>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D640270E-DAFE-4EF7-9DC5-CA96671E06A1}"/>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D6ED781-1B2F-4CC9-836F-7909CD1088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ADB4FF0-7733-4161-85B7-6C512CF3532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B81C11E-A75B-4C5F-A808-6D8FB473159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0FADB20-1EF0-4186-BED2-D038C7C5168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8E7EF0B-8FB4-477E-8966-C401351765B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33281</xdr:rowOff>
    </xdr:from>
    <xdr:to>
      <xdr:col>76</xdr:col>
      <xdr:colOff>73025</xdr:colOff>
      <xdr:row>31</xdr:row>
      <xdr:rowOff>134881</xdr:rowOff>
    </xdr:to>
    <xdr:sp macro="" textlink="">
      <xdr:nvSpPr>
        <xdr:cNvPr id="143" name="楕円 142">
          <a:extLst>
            <a:ext uri="{FF2B5EF4-FFF2-40B4-BE49-F238E27FC236}">
              <a16:creationId xmlns:a16="http://schemas.microsoft.com/office/drawing/2014/main" id="{858848D5-A451-4534-A853-12FF66222593}"/>
            </a:ext>
          </a:extLst>
        </xdr:cNvPr>
        <xdr:cNvSpPr/>
      </xdr:nvSpPr>
      <xdr:spPr>
        <a:xfrm>
          <a:off x="14744700" y="61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11708</xdr:rowOff>
    </xdr:from>
    <xdr:ext cx="469744" cy="259045"/>
    <xdr:sp macro="" textlink="">
      <xdr:nvSpPr>
        <xdr:cNvPr id="144" name="債務償還比率該当値テキスト">
          <a:extLst>
            <a:ext uri="{FF2B5EF4-FFF2-40B4-BE49-F238E27FC236}">
              <a16:creationId xmlns:a16="http://schemas.microsoft.com/office/drawing/2014/main" id="{04FF4F69-A9BC-4C3C-A446-5DDFC7937A9D}"/>
            </a:ext>
          </a:extLst>
        </xdr:cNvPr>
        <xdr:cNvSpPr txBox="1"/>
      </xdr:nvSpPr>
      <xdr:spPr>
        <a:xfrm>
          <a:off x="14846300" y="609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127727</xdr:rowOff>
    </xdr:from>
    <xdr:to>
      <xdr:col>72</xdr:col>
      <xdr:colOff>123825</xdr:colOff>
      <xdr:row>31</xdr:row>
      <xdr:rowOff>57877</xdr:rowOff>
    </xdr:to>
    <xdr:sp macro="" textlink="">
      <xdr:nvSpPr>
        <xdr:cNvPr id="145" name="楕円 144">
          <a:extLst>
            <a:ext uri="{FF2B5EF4-FFF2-40B4-BE49-F238E27FC236}">
              <a16:creationId xmlns:a16="http://schemas.microsoft.com/office/drawing/2014/main" id="{4176F6FF-4D65-41BD-81AE-6C8B44C88E1E}"/>
            </a:ext>
          </a:extLst>
        </xdr:cNvPr>
        <xdr:cNvSpPr/>
      </xdr:nvSpPr>
      <xdr:spPr>
        <a:xfrm>
          <a:off x="14033500" y="60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7077</xdr:rowOff>
    </xdr:from>
    <xdr:to>
      <xdr:col>76</xdr:col>
      <xdr:colOff>22225</xdr:colOff>
      <xdr:row>31</xdr:row>
      <xdr:rowOff>84081</xdr:rowOff>
    </xdr:to>
    <xdr:cxnSp macro="">
      <xdr:nvCxnSpPr>
        <xdr:cNvPr id="146" name="直線コネクタ 145">
          <a:extLst>
            <a:ext uri="{FF2B5EF4-FFF2-40B4-BE49-F238E27FC236}">
              <a16:creationId xmlns:a16="http://schemas.microsoft.com/office/drawing/2014/main" id="{19A50FE5-11D5-46ED-8661-721FC40526E8}"/>
            </a:ext>
          </a:extLst>
        </xdr:cNvPr>
        <xdr:cNvCxnSpPr/>
      </xdr:nvCxnSpPr>
      <xdr:spPr>
        <a:xfrm>
          <a:off x="14084300" y="6093552"/>
          <a:ext cx="711200" cy="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155265</xdr:rowOff>
    </xdr:from>
    <xdr:to>
      <xdr:col>68</xdr:col>
      <xdr:colOff>123825</xdr:colOff>
      <xdr:row>32</xdr:row>
      <xdr:rowOff>85415</xdr:rowOff>
    </xdr:to>
    <xdr:sp macro="" textlink="">
      <xdr:nvSpPr>
        <xdr:cNvPr id="147" name="楕円 146">
          <a:extLst>
            <a:ext uri="{FF2B5EF4-FFF2-40B4-BE49-F238E27FC236}">
              <a16:creationId xmlns:a16="http://schemas.microsoft.com/office/drawing/2014/main" id="{71D1729A-8333-4B61-B170-C4793427625F}"/>
            </a:ext>
          </a:extLst>
        </xdr:cNvPr>
        <xdr:cNvSpPr/>
      </xdr:nvSpPr>
      <xdr:spPr>
        <a:xfrm>
          <a:off x="13271500" y="624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7077</xdr:rowOff>
    </xdr:from>
    <xdr:to>
      <xdr:col>72</xdr:col>
      <xdr:colOff>73025</xdr:colOff>
      <xdr:row>32</xdr:row>
      <xdr:rowOff>34615</xdr:rowOff>
    </xdr:to>
    <xdr:cxnSp macro="">
      <xdr:nvCxnSpPr>
        <xdr:cNvPr id="148" name="直線コネクタ 147">
          <a:extLst>
            <a:ext uri="{FF2B5EF4-FFF2-40B4-BE49-F238E27FC236}">
              <a16:creationId xmlns:a16="http://schemas.microsoft.com/office/drawing/2014/main" id="{CD2747E1-1E7B-436D-ABBB-1E903FF01802}"/>
            </a:ext>
          </a:extLst>
        </xdr:cNvPr>
        <xdr:cNvCxnSpPr/>
      </xdr:nvCxnSpPr>
      <xdr:spPr>
        <a:xfrm flipV="1">
          <a:off x="13322300" y="6093552"/>
          <a:ext cx="762000" cy="19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111915</xdr:rowOff>
    </xdr:from>
    <xdr:to>
      <xdr:col>64</xdr:col>
      <xdr:colOff>123825</xdr:colOff>
      <xdr:row>33</xdr:row>
      <xdr:rowOff>42065</xdr:rowOff>
    </xdr:to>
    <xdr:sp macro="" textlink="">
      <xdr:nvSpPr>
        <xdr:cNvPr id="149" name="楕円 148">
          <a:extLst>
            <a:ext uri="{FF2B5EF4-FFF2-40B4-BE49-F238E27FC236}">
              <a16:creationId xmlns:a16="http://schemas.microsoft.com/office/drawing/2014/main" id="{96A9883A-3F03-4EC0-B50A-6BE4A29FB459}"/>
            </a:ext>
          </a:extLst>
        </xdr:cNvPr>
        <xdr:cNvSpPr/>
      </xdr:nvSpPr>
      <xdr:spPr>
        <a:xfrm>
          <a:off x="12509500" y="6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34615</xdr:rowOff>
    </xdr:from>
    <xdr:to>
      <xdr:col>68</xdr:col>
      <xdr:colOff>73025</xdr:colOff>
      <xdr:row>32</xdr:row>
      <xdr:rowOff>162715</xdr:rowOff>
    </xdr:to>
    <xdr:cxnSp macro="">
      <xdr:nvCxnSpPr>
        <xdr:cNvPr id="150" name="直線コネクタ 149">
          <a:extLst>
            <a:ext uri="{FF2B5EF4-FFF2-40B4-BE49-F238E27FC236}">
              <a16:creationId xmlns:a16="http://schemas.microsoft.com/office/drawing/2014/main" id="{B8F2C4ED-5DBD-4294-BDBB-498B6A817DB3}"/>
            </a:ext>
          </a:extLst>
        </xdr:cNvPr>
        <xdr:cNvCxnSpPr/>
      </xdr:nvCxnSpPr>
      <xdr:spPr>
        <a:xfrm flipV="1">
          <a:off x="12560300" y="6292540"/>
          <a:ext cx="762000" cy="1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138903</xdr:rowOff>
    </xdr:from>
    <xdr:to>
      <xdr:col>60</xdr:col>
      <xdr:colOff>123825</xdr:colOff>
      <xdr:row>33</xdr:row>
      <xdr:rowOff>69053</xdr:rowOff>
    </xdr:to>
    <xdr:sp macro="" textlink="">
      <xdr:nvSpPr>
        <xdr:cNvPr id="151" name="楕円 150">
          <a:extLst>
            <a:ext uri="{FF2B5EF4-FFF2-40B4-BE49-F238E27FC236}">
              <a16:creationId xmlns:a16="http://schemas.microsoft.com/office/drawing/2014/main" id="{E5A9BEC7-1232-4843-ADDD-221EF120F0A4}"/>
            </a:ext>
          </a:extLst>
        </xdr:cNvPr>
        <xdr:cNvSpPr/>
      </xdr:nvSpPr>
      <xdr:spPr>
        <a:xfrm>
          <a:off x="11747500" y="63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162715</xdr:rowOff>
    </xdr:from>
    <xdr:to>
      <xdr:col>64</xdr:col>
      <xdr:colOff>73025</xdr:colOff>
      <xdr:row>33</xdr:row>
      <xdr:rowOff>18253</xdr:rowOff>
    </xdr:to>
    <xdr:cxnSp macro="">
      <xdr:nvCxnSpPr>
        <xdr:cNvPr id="152" name="直線コネクタ 151">
          <a:extLst>
            <a:ext uri="{FF2B5EF4-FFF2-40B4-BE49-F238E27FC236}">
              <a16:creationId xmlns:a16="http://schemas.microsoft.com/office/drawing/2014/main" id="{22FA8C1B-4058-4D85-AD2C-BAF8496BE825}"/>
            </a:ext>
          </a:extLst>
        </xdr:cNvPr>
        <xdr:cNvCxnSpPr/>
      </xdr:nvCxnSpPr>
      <xdr:spPr>
        <a:xfrm flipV="1">
          <a:off x="11798300" y="6420640"/>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6E0025DF-02E6-4446-93A6-091EF265A83C}"/>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3F2C5092-64C7-4EA4-9394-338EDC4C197B}"/>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E2E5ED38-0B29-4C95-AC46-274000EE6B0D}"/>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4E3D9FFB-488A-4144-AF14-36FFDD79468D}"/>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49004</xdr:rowOff>
    </xdr:from>
    <xdr:ext cx="469744" cy="259045"/>
    <xdr:sp macro="" textlink="">
      <xdr:nvSpPr>
        <xdr:cNvPr id="157" name="n_1mainValue債務償還比率">
          <a:extLst>
            <a:ext uri="{FF2B5EF4-FFF2-40B4-BE49-F238E27FC236}">
              <a16:creationId xmlns:a16="http://schemas.microsoft.com/office/drawing/2014/main" id="{66FF9D06-4C8A-4BA0-9EE3-2AF24452AB17}"/>
            </a:ext>
          </a:extLst>
        </xdr:cNvPr>
        <xdr:cNvSpPr txBox="1"/>
      </xdr:nvSpPr>
      <xdr:spPr>
        <a:xfrm>
          <a:off x="13836727" y="61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76542</xdr:rowOff>
    </xdr:from>
    <xdr:ext cx="469744" cy="259045"/>
    <xdr:sp macro="" textlink="">
      <xdr:nvSpPr>
        <xdr:cNvPr id="158" name="n_2mainValue債務償還比率">
          <a:extLst>
            <a:ext uri="{FF2B5EF4-FFF2-40B4-BE49-F238E27FC236}">
              <a16:creationId xmlns:a16="http://schemas.microsoft.com/office/drawing/2014/main" id="{C7107F1E-C077-4575-AD19-1FBEFE8153A2}"/>
            </a:ext>
          </a:extLst>
        </xdr:cNvPr>
        <xdr:cNvSpPr txBox="1"/>
      </xdr:nvSpPr>
      <xdr:spPr>
        <a:xfrm>
          <a:off x="13087427" y="633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33192</xdr:rowOff>
    </xdr:from>
    <xdr:ext cx="469744" cy="259045"/>
    <xdr:sp macro="" textlink="">
      <xdr:nvSpPr>
        <xdr:cNvPr id="159" name="n_3mainValue債務償還比率">
          <a:extLst>
            <a:ext uri="{FF2B5EF4-FFF2-40B4-BE49-F238E27FC236}">
              <a16:creationId xmlns:a16="http://schemas.microsoft.com/office/drawing/2014/main" id="{DC74A897-C776-45F7-9E6C-A40543178FD7}"/>
            </a:ext>
          </a:extLst>
        </xdr:cNvPr>
        <xdr:cNvSpPr txBox="1"/>
      </xdr:nvSpPr>
      <xdr:spPr>
        <a:xfrm>
          <a:off x="12325427" y="646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60179</xdr:rowOff>
    </xdr:from>
    <xdr:ext cx="469744" cy="259045"/>
    <xdr:sp macro="" textlink="">
      <xdr:nvSpPr>
        <xdr:cNvPr id="160" name="n_4mainValue債務償還比率">
          <a:extLst>
            <a:ext uri="{FF2B5EF4-FFF2-40B4-BE49-F238E27FC236}">
              <a16:creationId xmlns:a16="http://schemas.microsoft.com/office/drawing/2014/main" id="{65F49D25-B95D-4FB9-A78B-2B0E66D66889}"/>
            </a:ext>
          </a:extLst>
        </xdr:cNvPr>
        <xdr:cNvSpPr txBox="1"/>
      </xdr:nvSpPr>
      <xdr:spPr>
        <a:xfrm>
          <a:off x="11563427" y="648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34A4CCC-52FF-44CB-AF5B-E7BBD47CF6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629D4BE-6604-46B0-9F63-36044060553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2D674FA-215F-44FF-B612-45B14A74913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E46E722-1C9E-43BF-BB14-336F76404A6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CDAEBE1-FFCF-4495-A0A1-8CF3EE1BF5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8EC3F02-B51E-4CA4-BCF1-7805D0A2B9B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D84FCB-2134-4E8D-8E1F-F00AFE606DE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88D47C-992D-43E5-AD72-FE28363F5C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AA3E39-3F82-4577-9CC8-575C7E51A5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179BCE-6BA9-4413-B237-09ED739509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BACE53-6394-463B-9E75-47EEB9B5D9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7BC991-B745-4681-A5EF-EE6C2313CF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6098FA-AEDC-453C-8ECA-31EDD21EF8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2B0D87-5172-4F58-AD4B-14D4AEBE64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B12664-C38D-4497-BD54-46A176A10E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7C698D-1B8C-4589-AAFB-5D9FAA4B4A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D9A370-E020-4006-A77A-EE7C2A271F9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20993A-A17E-49D8-BFF6-837DBD8A5D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99A03E-8302-4E8F-922B-FB9AD1FB3C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486E70-C28D-4B4E-85F1-4CED56AD6A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E906AE-A8EE-4F3A-8CDF-F97FBF51B2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133C61-A689-4DB1-A9EA-A33AA6E13BA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42D560-2472-4487-B244-0D310D9B4D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11DD01-4929-4A2D-A819-287AC1EC22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0EC499-5C47-4B23-905E-E6D5F3DA15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6410E0-6AE8-4A7C-875F-2B43EB65A7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1C86E7-640F-493D-9018-8F5ED56933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7B4011-BF70-4D1E-964C-E28D7CD1B6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DDF55C-A325-4F98-BBE9-E5CC0658FE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EE1936-1AF9-4D60-8615-E9622A29A1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C2014B-692A-4C6D-806E-4CF5D793AD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2AE93F-DCC4-4E9E-A2D9-C2B8FA522C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5AF028-F591-44C1-A4DB-611B86E5F8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C24A63-66DD-4E14-9FA7-1D4BA24932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92A9D0-E387-45C5-AF6B-AD847FD621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AEC761-D537-4593-B858-CF0F2F56F7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5214F3-2DA8-4AE9-A191-DE0CB559733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15524A-94CE-47CE-AD72-48F4FC5C73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D28B73-D7C9-49AB-9EDD-4117B49B55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0915B8-BBEB-4BC7-8E13-69EF79237E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BAB1DA-5B2C-4139-9719-22866B9CB8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1D39D9-EB87-444E-A63A-E979200232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942288-A182-41F6-8ACB-8C585AA612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4F454C-4B6F-4F22-AC32-6055BBB62B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A763E9-EAFB-4237-AC91-5AAF740900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36BB3C-304A-4E61-B6F7-CE96E6941C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072E6E-8629-4743-A6BB-AE465D2EBA0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66FF96-31C7-4720-A9C6-801EB64438D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BC3B260-2A5A-4DE8-BFD9-657E7679835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5BB857-2727-4272-8C8E-7026A755D29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F869AE3-3496-4D30-B7FE-BE4A8FDBB72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3E4F70E-B5C8-442C-8952-58B224BE8D2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61D34F4-8B0B-44D0-8534-31816D38E40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12EC9FE-7A35-4F89-91E0-3A42D47F1D6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61311C3-C9E6-4A6A-B15A-14B2D7A0A3E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750C545-2B5A-404C-85E3-D722B9BE674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278CCD6-7F83-4730-B8CC-DE72907CB7A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D51A840-D09F-4C59-9CDB-C061B7DDDDD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73A301D-B279-4549-A223-D2D2CF0FD6B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59D6F0D-681F-4040-8672-0EAB3064BFD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5EF8C4C-B871-487B-8C6C-FC0AD01C20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92C7BC03-E716-42B1-AEBD-4AF482610709}"/>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8C7B36D6-7785-4C0D-A46B-938791D3271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208C639D-37F1-4CF6-BD44-92904A572FAB}"/>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3BC0464-28B9-465B-8C56-BA159B64E4BD}"/>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108FF2D4-2DE2-47BF-907F-91241B847129}"/>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C83E5798-0213-4F41-A66C-E0B36E5BA5CE}"/>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2DDEB6F5-7E5C-4AC6-9583-56F12FE416CE}"/>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74AC7B03-B35D-4905-A329-63BACD97A826}"/>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877ABF16-599A-4F12-9E52-710AD30AE027}"/>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2AB9BAA6-F0A0-4A74-873F-6EB850B106B3}"/>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1B883A02-C038-4FE8-87DD-12D36FD11108}"/>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47487D-A652-4162-A3B0-5AE355EF9D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28FC39-AD64-4A50-9EC6-B68A2D0E1B7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3F2B53-AA14-419E-9060-6A410C3794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443563-5166-4E4A-9001-1578B8E7FBA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C1EF62-D58B-41C0-AB73-0873C28860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a:extLst>
            <a:ext uri="{FF2B5EF4-FFF2-40B4-BE49-F238E27FC236}">
              <a16:creationId xmlns:a16="http://schemas.microsoft.com/office/drawing/2014/main" id="{8C9DDB26-5114-4926-B53C-A82D1E9912FA}"/>
            </a:ext>
          </a:extLst>
        </xdr:cNvPr>
        <xdr:cNvSpPr/>
      </xdr:nvSpPr>
      <xdr:spPr>
        <a:xfrm>
          <a:off x="4584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B0C711A2-65CC-4F8A-9A41-241D12B17B54}"/>
            </a:ext>
          </a:extLst>
        </xdr:cNvPr>
        <xdr:cNvSpPr txBox="1"/>
      </xdr:nvSpPr>
      <xdr:spPr>
        <a:xfrm>
          <a:off x="4673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118745</xdr:rowOff>
    </xdr:from>
    <xdr:to>
      <xdr:col>20</xdr:col>
      <xdr:colOff>38100</xdr:colOff>
      <xdr:row>40</xdr:row>
      <xdr:rowOff>48895</xdr:rowOff>
    </xdr:to>
    <xdr:sp macro="" textlink="">
      <xdr:nvSpPr>
        <xdr:cNvPr id="75" name="楕円 74">
          <a:extLst>
            <a:ext uri="{FF2B5EF4-FFF2-40B4-BE49-F238E27FC236}">
              <a16:creationId xmlns:a16="http://schemas.microsoft.com/office/drawing/2014/main" id="{CE858546-3EC6-49F8-8410-8CDDD4A92554}"/>
            </a:ext>
          </a:extLst>
        </xdr:cNvPr>
        <xdr:cNvSpPr/>
      </xdr:nvSpPr>
      <xdr:spPr>
        <a:xfrm>
          <a:off x="3746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169545</xdr:rowOff>
    </xdr:from>
    <xdr:to>
      <xdr:col>24</xdr:col>
      <xdr:colOff>63500</xdr:colOff>
      <xdr:row>40</xdr:row>
      <xdr:rowOff>15240</xdr:rowOff>
    </xdr:to>
    <xdr:cxnSp macro="">
      <xdr:nvCxnSpPr>
        <xdr:cNvPr id="76" name="直線コネクタ 75">
          <a:extLst>
            <a:ext uri="{FF2B5EF4-FFF2-40B4-BE49-F238E27FC236}">
              <a16:creationId xmlns:a16="http://schemas.microsoft.com/office/drawing/2014/main" id="{FD3E7B93-9416-4E5D-B626-61052566BA81}"/>
            </a:ext>
          </a:extLst>
        </xdr:cNvPr>
        <xdr:cNvCxnSpPr/>
      </xdr:nvCxnSpPr>
      <xdr:spPr>
        <a:xfrm>
          <a:off x="3797300" y="68560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635</xdr:rowOff>
    </xdr:from>
    <xdr:to>
      <xdr:col>15</xdr:col>
      <xdr:colOff>101600</xdr:colOff>
      <xdr:row>40</xdr:row>
      <xdr:rowOff>102235</xdr:rowOff>
    </xdr:to>
    <xdr:sp macro="" textlink="">
      <xdr:nvSpPr>
        <xdr:cNvPr id="77" name="楕円 76">
          <a:extLst>
            <a:ext uri="{FF2B5EF4-FFF2-40B4-BE49-F238E27FC236}">
              <a16:creationId xmlns:a16="http://schemas.microsoft.com/office/drawing/2014/main" id="{BEB5D40B-7DEF-401C-AE60-B409A0D38BA2}"/>
            </a:ext>
          </a:extLst>
        </xdr:cNvPr>
        <xdr:cNvSpPr/>
      </xdr:nvSpPr>
      <xdr:spPr>
        <a:xfrm>
          <a:off x="2857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169545</xdr:rowOff>
    </xdr:from>
    <xdr:to>
      <xdr:col>19</xdr:col>
      <xdr:colOff>177800</xdr:colOff>
      <xdr:row>40</xdr:row>
      <xdr:rowOff>51435</xdr:rowOff>
    </xdr:to>
    <xdr:cxnSp macro="">
      <xdr:nvCxnSpPr>
        <xdr:cNvPr id="78" name="直線コネクタ 77">
          <a:extLst>
            <a:ext uri="{FF2B5EF4-FFF2-40B4-BE49-F238E27FC236}">
              <a16:creationId xmlns:a16="http://schemas.microsoft.com/office/drawing/2014/main" id="{57A25754-600B-41A5-922B-14645D8BEEAF}"/>
            </a:ext>
          </a:extLst>
        </xdr:cNvPr>
        <xdr:cNvCxnSpPr/>
      </xdr:nvCxnSpPr>
      <xdr:spPr>
        <a:xfrm flipV="1">
          <a:off x="2908300" y="68560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79" name="楕円 78">
          <a:extLst>
            <a:ext uri="{FF2B5EF4-FFF2-40B4-BE49-F238E27FC236}">
              <a16:creationId xmlns:a16="http://schemas.microsoft.com/office/drawing/2014/main" id="{3737EC52-05D5-4CE6-94DA-B706ED7811DE}"/>
            </a:ext>
          </a:extLst>
        </xdr:cNvPr>
        <xdr:cNvSpPr/>
      </xdr:nvSpPr>
      <xdr:spPr>
        <a:xfrm>
          <a:off x="196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51435</xdr:rowOff>
    </xdr:to>
    <xdr:cxnSp macro="">
      <xdr:nvCxnSpPr>
        <xdr:cNvPr id="80" name="直線コネクタ 79">
          <a:extLst>
            <a:ext uri="{FF2B5EF4-FFF2-40B4-BE49-F238E27FC236}">
              <a16:creationId xmlns:a16="http://schemas.microsoft.com/office/drawing/2014/main" id="{4D3CEAA0-3ED4-4480-A00A-171E6B6FC95D}"/>
            </a:ext>
          </a:extLst>
        </xdr:cNvPr>
        <xdr:cNvCxnSpPr/>
      </xdr:nvCxnSpPr>
      <xdr:spPr>
        <a:xfrm>
          <a:off x="2019300" y="68999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160655</xdr:rowOff>
    </xdr:from>
    <xdr:to>
      <xdr:col>6</xdr:col>
      <xdr:colOff>38100</xdr:colOff>
      <xdr:row>40</xdr:row>
      <xdr:rowOff>90805</xdr:rowOff>
    </xdr:to>
    <xdr:sp macro="" textlink="">
      <xdr:nvSpPr>
        <xdr:cNvPr id="81" name="楕円 80">
          <a:extLst>
            <a:ext uri="{FF2B5EF4-FFF2-40B4-BE49-F238E27FC236}">
              <a16:creationId xmlns:a16="http://schemas.microsoft.com/office/drawing/2014/main" id="{5F8B2498-E2F9-43A7-A666-3E95B046302C}"/>
            </a:ext>
          </a:extLst>
        </xdr:cNvPr>
        <xdr:cNvSpPr/>
      </xdr:nvSpPr>
      <xdr:spPr>
        <a:xfrm>
          <a:off x="1079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40005</xdr:rowOff>
    </xdr:from>
    <xdr:to>
      <xdr:col>10</xdr:col>
      <xdr:colOff>114300</xdr:colOff>
      <xdr:row>40</xdr:row>
      <xdr:rowOff>41910</xdr:rowOff>
    </xdr:to>
    <xdr:cxnSp macro="">
      <xdr:nvCxnSpPr>
        <xdr:cNvPr id="82" name="直線コネクタ 81">
          <a:extLst>
            <a:ext uri="{FF2B5EF4-FFF2-40B4-BE49-F238E27FC236}">
              <a16:creationId xmlns:a16="http://schemas.microsoft.com/office/drawing/2014/main" id="{667A0292-CD6D-4548-9314-0E5AFF0C4CEA}"/>
            </a:ext>
          </a:extLst>
        </xdr:cNvPr>
        <xdr:cNvCxnSpPr/>
      </xdr:nvCxnSpPr>
      <xdr:spPr>
        <a:xfrm>
          <a:off x="1130300" y="68980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9C390D93-F15A-4A80-BE91-94305F32D611}"/>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D39230B3-0B47-4BEE-A737-6A38E6474913}"/>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D7D16947-6B00-4736-9EC8-E442D0FFE14B}"/>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04C4D358-203C-4024-940F-899683200A5A}"/>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40022</xdr:rowOff>
    </xdr:from>
    <xdr:ext cx="405111" cy="259045"/>
    <xdr:sp macro="" textlink="">
      <xdr:nvSpPr>
        <xdr:cNvPr id="87" name="n_1mainValue【道路】&#10;有形固定資産減価償却率">
          <a:extLst>
            <a:ext uri="{FF2B5EF4-FFF2-40B4-BE49-F238E27FC236}">
              <a16:creationId xmlns:a16="http://schemas.microsoft.com/office/drawing/2014/main" id="{4A4DABD4-3045-4B5F-8113-3F2ECF90AEB1}"/>
            </a:ext>
          </a:extLst>
        </xdr:cNvPr>
        <xdr:cNvSpPr txBox="1"/>
      </xdr:nvSpPr>
      <xdr:spPr>
        <a:xfrm>
          <a:off x="35820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BD763925-DB81-46FF-A9EF-4DBF3009EA0A}"/>
            </a:ext>
          </a:extLst>
        </xdr:cNvPr>
        <xdr:cNvSpPr txBox="1"/>
      </xdr:nvSpPr>
      <xdr:spPr>
        <a:xfrm>
          <a:off x="2705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89" name="n_3mainValue【道路】&#10;有形固定資産減価償却率">
          <a:extLst>
            <a:ext uri="{FF2B5EF4-FFF2-40B4-BE49-F238E27FC236}">
              <a16:creationId xmlns:a16="http://schemas.microsoft.com/office/drawing/2014/main" id="{A06D9D9A-9A85-431A-AC8D-AE78ED910667}"/>
            </a:ext>
          </a:extLst>
        </xdr:cNvPr>
        <xdr:cNvSpPr txBox="1"/>
      </xdr:nvSpPr>
      <xdr:spPr>
        <a:xfrm>
          <a:off x="1816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81932</xdr:rowOff>
    </xdr:from>
    <xdr:ext cx="405111" cy="259045"/>
    <xdr:sp macro="" textlink="">
      <xdr:nvSpPr>
        <xdr:cNvPr id="90" name="n_4mainValue【道路】&#10;有形固定資産減価償却率">
          <a:extLst>
            <a:ext uri="{FF2B5EF4-FFF2-40B4-BE49-F238E27FC236}">
              <a16:creationId xmlns:a16="http://schemas.microsoft.com/office/drawing/2014/main" id="{0BAF510F-2CF4-407F-A62C-2F07C253BBB6}"/>
            </a:ext>
          </a:extLst>
        </xdr:cNvPr>
        <xdr:cNvSpPr txBox="1"/>
      </xdr:nvSpPr>
      <xdr:spPr>
        <a:xfrm>
          <a:off x="927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61896E0-87D3-4229-B11E-71FDB6B817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6C146C1-A034-4CD5-A7DB-BB6715F443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C35BBA2-20A7-4C5B-8E54-37BF5DF4FF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B69207D-3D6E-48C4-949F-ABBCE5F3FD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5BA126C-2C9B-448E-A6A4-856C94C0EB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E04B248-469E-4BBA-A708-EE7E55C0F4D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8190B40-0CCD-4226-81D5-2F963A2251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A30D8E6-A33A-4345-81A8-1736AB027F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F54592B-4489-4993-825F-0213C579DE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57494D5-25D2-4A86-867E-103B862056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489015F-B96F-4EF8-8306-33475894D06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D599B68-49CD-47EF-8806-BD1D821D9BD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5D6E132-FCCB-4223-8216-BFA36246E01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AABA240-BF53-40F5-8E6B-1062165B2B8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6076B26-7450-4905-BE27-2155627D93C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8C338B2-06B0-4B33-A911-10E17B30AF7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06DF49F-88F4-444B-A3AC-FC8CC8FF1D9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C6ECA7D-0104-4057-B65D-0E87C3FE07C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058E947-4CF9-413A-9C16-9AD7652FEC9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7175D2A-E762-41E5-ADB0-CD3343C15A6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98F89AD-FB11-466E-8392-03181B19A1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E1AFA43-5929-4285-99BF-F6EFF45C29A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EB7F82B-6AE9-4CAE-9D56-13B35389F3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4F9A3A32-1F0B-47E9-9050-2DE81702594A}"/>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28D3FD8D-5771-4488-943F-700ADBC991B0}"/>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6B8FEED3-E60C-4133-95BD-A643B1EDC495}"/>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D3CB4535-7E1A-4611-A537-92E699D58729}"/>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FE3808BA-BAA0-47D2-A709-DE61DB737A85}"/>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127AFA06-0D44-431F-906E-FCF4BE55B0E5}"/>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22E14F63-A720-4A01-AC9A-6DB47C0219B2}"/>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1812BA90-84A3-42D8-A3F7-E09CCD5F4538}"/>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920A5D1C-954A-41B3-BC70-192E3914F5E3}"/>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D2CCF9CB-F015-49A5-827B-A69CF8C72621}"/>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35D2AEA9-2963-47B6-B42F-B58EA28BD57C}"/>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5A1EB52-D801-430F-BB51-9CADED51E8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E9B1B2F-567C-4304-AEF8-A116FA4A23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EA5505-B756-4284-AAB3-7FC95DDA00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206DBDF-924B-43F9-963D-5D5666D51A8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479992B-6D74-41A9-8196-506D7732CF0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170409</xdr:rowOff>
    </xdr:from>
    <xdr:to>
      <xdr:col>55</xdr:col>
      <xdr:colOff>50800</xdr:colOff>
      <xdr:row>41</xdr:row>
      <xdr:rowOff>100559</xdr:rowOff>
    </xdr:to>
    <xdr:sp macro="" textlink="">
      <xdr:nvSpPr>
        <xdr:cNvPr id="130" name="楕円 129">
          <a:extLst>
            <a:ext uri="{FF2B5EF4-FFF2-40B4-BE49-F238E27FC236}">
              <a16:creationId xmlns:a16="http://schemas.microsoft.com/office/drawing/2014/main" id="{F667C739-8E82-4AA4-9B61-1C55CB764941}"/>
            </a:ext>
          </a:extLst>
        </xdr:cNvPr>
        <xdr:cNvSpPr/>
      </xdr:nvSpPr>
      <xdr:spPr>
        <a:xfrm>
          <a:off x="10426700" y="70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85336</xdr:rowOff>
    </xdr:from>
    <xdr:ext cx="469744" cy="259045"/>
    <xdr:sp macro="" textlink="">
      <xdr:nvSpPr>
        <xdr:cNvPr id="131" name="【道路】&#10;一人当たり延長該当値テキスト">
          <a:extLst>
            <a:ext uri="{FF2B5EF4-FFF2-40B4-BE49-F238E27FC236}">
              <a16:creationId xmlns:a16="http://schemas.microsoft.com/office/drawing/2014/main" id="{609EDE11-0BD3-4D54-9097-90C5452452A3}"/>
            </a:ext>
          </a:extLst>
        </xdr:cNvPr>
        <xdr:cNvSpPr txBox="1"/>
      </xdr:nvSpPr>
      <xdr:spPr>
        <a:xfrm>
          <a:off x="10515600" y="694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1816</xdr:rowOff>
    </xdr:from>
    <xdr:to>
      <xdr:col>50</xdr:col>
      <xdr:colOff>165100</xdr:colOff>
      <xdr:row>41</xdr:row>
      <xdr:rowOff>103416</xdr:rowOff>
    </xdr:to>
    <xdr:sp macro="" textlink="">
      <xdr:nvSpPr>
        <xdr:cNvPr id="132" name="楕円 131">
          <a:extLst>
            <a:ext uri="{FF2B5EF4-FFF2-40B4-BE49-F238E27FC236}">
              <a16:creationId xmlns:a16="http://schemas.microsoft.com/office/drawing/2014/main" id="{2558AE68-8EE8-48B6-AA20-443D3925AE2E}"/>
            </a:ext>
          </a:extLst>
        </xdr:cNvPr>
        <xdr:cNvSpPr/>
      </xdr:nvSpPr>
      <xdr:spPr>
        <a:xfrm>
          <a:off x="9588500" y="70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49759</xdr:rowOff>
    </xdr:from>
    <xdr:to>
      <xdr:col>55</xdr:col>
      <xdr:colOff>0</xdr:colOff>
      <xdr:row>41</xdr:row>
      <xdr:rowOff>52616</xdr:rowOff>
    </xdr:to>
    <xdr:cxnSp macro="">
      <xdr:nvCxnSpPr>
        <xdr:cNvPr id="133" name="直線コネクタ 132">
          <a:extLst>
            <a:ext uri="{FF2B5EF4-FFF2-40B4-BE49-F238E27FC236}">
              <a16:creationId xmlns:a16="http://schemas.microsoft.com/office/drawing/2014/main" id="{150A5008-45F2-44B4-9777-5D4D312D22D5}"/>
            </a:ext>
          </a:extLst>
        </xdr:cNvPr>
        <xdr:cNvCxnSpPr/>
      </xdr:nvCxnSpPr>
      <xdr:spPr>
        <a:xfrm flipV="1">
          <a:off x="9639300" y="707920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3645</xdr:rowOff>
    </xdr:from>
    <xdr:to>
      <xdr:col>46</xdr:col>
      <xdr:colOff>38100</xdr:colOff>
      <xdr:row>41</xdr:row>
      <xdr:rowOff>105245</xdr:rowOff>
    </xdr:to>
    <xdr:sp macro="" textlink="">
      <xdr:nvSpPr>
        <xdr:cNvPr id="134" name="楕円 133">
          <a:extLst>
            <a:ext uri="{FF2B5EF4-FFF2-40B4-BE49-F238E27FC236}">
              <a16:creationId xmlns:a16="http://schemas.microsoft.com/office/drawing/2014/main" id="{D57B0DE6-0D1F-45EE-9710-ACD70562283D}"/>
            </a:ext>
          </a:extLst>
        </xdr:cNvPr>
        <xdr:cNvSpPr/>
      </xdr:nvSpPr>
      <xdr:spPr>
        <a:xfrm>
          <a:off x="8699500" y="70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52616</xdr:rowOff>
    </xdr:from>
    <xdr:to>
      <xdr:col>50</xdr:col>
      <xdr:colOff>114300</xdr:colOff>
      <xdr:row>41</xdr:row>
      <xdr:rowOff>54445</xdr:rowOff>
    </xdr:to>
    <xdr:cxnSp macro="">
      <xdr:nvCxnSpPr>
        <xdr:cNvPr id="135" name="直線コネクタ 134">
          <a:extLst>
            <a:ext uri="{FF2B5EF4-FFF2-40B4-BE49-F238E27FC236}">
              <a16:creationId xmlns:a16="http://schemas.microsoft.com/office/drawing/2014/main" id="{9043A7F1-B7D1-4DBB-96B9-8F5DAA0F588A}"/>
            </a:ext>
          </a:extLst>
        </xdr:cNvPr>
        <xdr:cNvCxnSpPr/>
      </xdr:nvCxnSpPr>
      <xdr:spPr>
        <a:xfrm flipV="1">
          <a:off x="8750300" y="70820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5817</xdr:rowOff>
    </xdr:from>
    <xdr:to>
      <xdr:col>41</xdr:col>
      <xdr:colOff>101600</xdr:colOff>
      <xdr:row>41</xdr:row>
      <xdr:rowOff>107417</xdr:rowOff>
    </xdr:to>
    <xdr:sp macro="" textlink="">
      <xdr:nvSpPr>
        <xdr:cNvPr id="136" name="楕円 135">
          <a:extLst>
            <a:ext uri="{FF2B5EF4-FFF2-40B4-BE49-F238E27FC236}">
              <a16:creationId xmlns:a16="http://schemas.microsoft.com/office/drawing/2014/main" id="{DD8947D0-FFD4-4411-8A62-EF62C80022D1}"/>
            </a:ext>
          </a:extLst>
        </xdr:cNvPr>
        <xdr:cNvSpPr/>
      </xdr:nvSpPr>
      <xdr:spPr>
        <a:xfrm>
          <a:off x="78105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54445</xdr:rowOff>
    </xdr:from>
    <xdr:to>
      <xdr:col>45</xdr:col>
      <xdr:colOff>177800</xdr:colOff>
      <xdr:row>41</xdr:row>
      <xdr:rowOff>56617</xdr:rowOff>
    </xdr:to>
    <xdr:cxnSp macro="">
      <xdr:nvCxnSpPr>
        <xdr:cNvPr id="137" name="直線コネクタ 136">
          <a:extLst>
            <a:ext uri="{FF2B5EF4-FFF2-40B4-BE49-F238E27FC236}">
              <a16:creationId xmlns:a16="http://schemas.microsoft.com/office/drawing/2014/main" id="{8C60B0D5-BB19-4532-8D49-4B2E2F4D064D}"/>
            </a:ext>
          </a:extLst>
        </xdr:cNvPr>
        <xdr:cNvCxnSpPr/>
      </xdr:nvCxnSpPr>
      <xdr:spPr>
        <a:xfrm flipV="1">
          <a:off x="7861300" y="708389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9627</xdr:rowOff>
    </xdr:from>
    <xdr:to>
      <xdr:col>36</xdr:col>
      <xdr:colOff>165100</xdr:colOff>
      <xdr:row>41</xdr:row>
      <xdr:rowOff>111227</xdr:rowOff>
    </xdr:to>
    <xdr:sp macro="" textlink="">
      <xdr:nvSpPr>
        <xdr:cNvPr id="138" name="楕円 137">
          <a:extLst>
            <a:ext uri="{FF2B5EF4-FFF2-40B4-BE49-F238E27FC236}">
              <a16:creationId xmlns:a16="http://schemas.microsoft.com/office/drawing/2014/main" id="{AEDD291C-8CCA-4017-AC39-CB30B61AF6D7}"/>
            </a:ext>
          </a:extLst>
        </xdr:cNvPr>
        <xdr:cNvSpPr/>
      </xdr:nvSpPr>
      <xdr:spPr>
        <a:xfrm>
          <a:off x="6921500" y="7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56617</xdr:rowOff>
    </xdr:from>
    <xdr:to>
      <xdr:col>41</xdr:col>
      <xdr:colOff>50800</xdr:colOff>
      <xdr:row>41</xdr:row>
      <xdr:rowOff>60427</xdr:rowOff>
    </xdr:to>
    <xdr:cxnSp macro="">
      <xdr:nvCxnSpPr>
        <xdr:cNvPr id="139" name="直線コネクタ 138">
          <a:extLst>
            <a:ext uri="{FF2B5EF4-FFF2-40B4-BE49-F238E27FC236}">
              <a16:creationId xmlns:a16="http://schemas.microsoft.com/office/drawing/2014/main" id="{891EFD7C-B3DA-4634-890D-5E37A1783BD4}"/>
            </a:ext>
          </a:extLst>
        </xdr:cNvPr>
        <xdr:cNvCxnSpPr/>
      </xdr:nvCxnSpPr>
      <xdr:spPr>
        <a:xfrm flipV="1">
          <a:off x="6972300" y="708606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E4565B7A-1C97-4058-8A04-58DA07F5D804}"/>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C4E101FC-7EF8-4744-ABC3-EA8A7FEF2EA2}"/>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3475363A-D161-478E-A1E5-C68A91A89770}"/>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460895AB-12B9-45E4-B1BB-6F15D6E8CA7D}"/>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94543</xdr:rowOff>
    </xdr:from>
    <xdr:ext cx="469744" cy="259045"/>
    <xdr:sp macro="" textlink="">
      <xdr:nvSpPr>
        <xdr:cNvPr id="144" name="n_1mainValue【道路】&#10;一人当たり延長">
          <a:extLst>
            <a:ext uri="{FF2B5EF4-FFF2-40B4-BE49-F238E27FC236}">
              <a16:creationId xmlns:a16="http://schemas.microsoft.com/office/drawing/2014/main" id="{698AB941-08BD-468C-88E0-95AB24215E0C}"/>
            </a:ext>
          </a:extLst>
        </xdr:cNvPr>
        <xdr:cNvSpPr txBox="1"/>
      </xdr:nvSpPr>
      <xdr:spPr>
        <a:xfrm>
          <a:off x="9391727" y="712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96372</xdr:rowOff>
    </xdr:from>
    <xdr:ext cx="469744" cy="259045"/>
    <xdr:sp macro="" textlink="">
      <xdr:nvSpPr>
        <xdr:cNvPr id="145" name="n_2mainValue【道路】&#10;一人当たり延長">
          <a:extLst>
            <a:ext uri="{FF2B5EF4-FFF2-40B4-BE49-F238E27FC236}">
              <a16:creationId xmlns:a16="http://schemas.microsoft.com/office/drawing/2014/main" id="{DE47B4A7-224D-4984-BCDF-CD77B247ED2F}"/>
            </a:ext>
          </a:extLst>
        </xdr:cNvPr>
        <xdr:cNvSpPr txBox="1"/>
      </xdr:nvSpPr>
      <xdr:spPr>
        <a:xfrm>
          <a:off x="8515427" y="71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98544</xdr:rowOff>
    </xdr:from>
    <xdr:ext cx="469744" cy="259045"/>
    <xdr:sp macro="" textlink="">
      <xdr:nvSpPr>
        <xdr:cNvPr id="146" name="n_3mainValue【道路】&#10;一人当たり延長">
          <a:extLst>
            <a:ext uri="{FF2B5EF4-FFF2-40B4-BE49-F238E27FC236}">
              <a16:creationId xmlns:a16="http://schemas.microsoft.com/office/drawing/2014/main" id="{23997B5E-6A64-4887-981C-CA6789A6CFFE}"/>
            </a:ext>
          </a:extLst>
        </xdr:cNvPr>
        <xdr:cNvSpPr txBox="1"/>
      </xdr:nvSpPr>
      <xdr:spPr>
        <a:xfrm>
          <a:off x="7626427" y="71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102354</xdr:rowOff>
    </xdr:from>
    <xdr:ext cx="469744" cy="259045"/>
    <xdr:sp macro="" textlink="">
      <xdr:nvSpPr>
        <xdr:cNvPr id="147" name="n_4mainValue【道路】&#10;一人当たり延長">
          <a:extLst>
            <a:ext uri="{FF2B5EF4-FFF2-40B4-BE49-F238E27FC236}">
              <a16:creationId xmlns:a16="http://schemas.microsoft.com/office/drawing/2014/main" id="{2FD6BDB4-B89D-4516-81D0-AEC072A7B85D}"/>
            </a:ext>
          </a:extLst>
        </xdr:cNvPr>
        <xdr:cNvSpPr txBox="1"/>
      </xdr:nvSpPr>
      <xdr:spPr>
        <a:xfrm>
          <a:off x="6737427" y="7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9FB9812-5D45-4E42-B7C2-69E4DC53639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7002D7D-5034-4368-9FF6-845BE44A00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33ACED1-70B8-45D2-88FA-A41A217569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4979206-3E88-41E5-AD3D-24F2C31EAE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ABCBA76-0E35-4752-BCA2-A469D5E176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B137FD7-3891-4D2F-8341-7653CFD5ED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859865D-1C37-41B2-AB17-F2E0DAB6F7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D0ED0D5-D32A-4437-A067-CA394F03F8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40B62B3-7FF8-4B55-BD96-F0EC1217EC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CC32E29-F7BE-4407-85F0-0402F4A4B1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BC8ACE1-2CD9-4058-825B-A7A5368CBA1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56A43FE-77B1-45D0-8402-8A4A9892349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9F1567A-A2DB-4B81-AC34-182F8678B7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B399643-7F2C-49FC-9264-DBDEC5C6AE7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8B1A584-E75A-424F-830C-60FD76BC97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6EB6EDA-A982-4120-BB5F-2750B60F333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27A800E-C9E7-49A0-A584-9D2D2CEC77A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35B22B9-C4D0-4ADE-BA89-20F137537BA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D45645F-D780-498C-80BC-44D370A9BC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1D20509-42D4-4379-8D8E-E8B3F7B0C9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9DD6C6F-89DA-479A-96EC-3139AADEB89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57EAA35-7434-4EFB-8647-A8766D0D6D5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A51D082-8066-489D-94A7-346557C42CA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2656477-36F6-46A0-BC81-4080DC429A5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F1B397A-FCFC-4175-A10A-5F65ABA96D0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29B16597-2632-4BD3-8E6C-821DCEE8C344}"/>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8D9FF90-CFA4-4270-8847-68710AF4769D}"/>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820F0D55-3817-40AB-8DA9-C7DFB50453E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CE8B979-EB45-4B76-9B6A-5179540AD3F3}"/>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54FB8931-CCDD-43A2-8209-BA9A7524736E}"/>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7611C71-BA9B-4FE4-953A-FD4176A0D28F}"/>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FAB9049D-A8D5-4056-B3EC-95B95E0313CC}"/>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48EEC96E-8FB4-4F9E-A6AA-315D5EADAF03}"/>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9AFB940-41C6-4F7E-B5DF-1358B6A44842}"/>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DAAF4471-AB06-4CBB-8772-4B577BBFC289}"/>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0FF4D1D8-19C4-4BC2-B0EA-EC32F594E5CB}"/>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0F48B21-D2D1-4935-B16B-7D0D3AD43A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1A6AA4C-1B4E-4675-8B2F-9CEC2E0D7C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FD4955-BE28-489C-B3D0-C21130106D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833A5E-FD1E-4207-9A01-536EFC10710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B80FD78-8642-4BE9-8B14-01861E8A2C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150041</xdr:rowOff>
    </xdr:from>
    <xdr:to>
      <xdr:col>24</xdr:col>
      <xdr:colOff>114300</xdr:colOff>
      <xdr:row>62</xdr:row>
      <xdr:rowOff>80191</xdr:rowOff>
    </xdr:to>
    <xdr:sp macro="" textlink="">
      <xdr:nvSpPr>
        <xdr:cNvPr id="189" name="楕円 188">
          <a:extLst>
            <a:ext uri="{FF2B5EF4-FFF2-40B4-BE49-F238E27FC236}">
              <a16:creationId xmlns:a16="http://schemas.microsoft.com/office/drawing/2014/main" id="{479C1B08-4E06-41E3-90D3-B3836CA59057}"/>
            </a:ext>
          </a:extLst>
        </xdr:cNvPr>
        <xdr:cNvSpPr/>
      </xdr:nvSpPr>
      <xdr:spPr>
        <a:xfrm>
          <a:off x="4584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128468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E6DFC8F-D210-4823-95F6-3A5D9D196EDC}"/>
            </a:ext>
          </a:extLst>
        </xdr:cNvPr>
        <xdr:cNvSpPr txBox="1"/>
      </xdr:nvSpPr>
      <xdr:spPr>
        <a:xfrm>
          <a:off x="4673600"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91" name="楕円 190">
          <a:extLst>
            <a:ext uri="{FF2B5EF4-FFF2-40B4-BE49-F238E27FC236}">
              <a16:creationId xmlns:a16="http://schemas.microsoft.com/office/drawing/2014/main" id="{7FD74766-DFC4-44E0-B3ED-6BD877EDEFFB}"/>
            </a:ext>
          </a:extLst>
        </xdr:cNvPr>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29391</xdr:rowOff>
    </xdr:to>
    <xdr:cxnSp macro="">
      <xdr:nvCxnSpPr>
        <xdr:cNvPr id="192" name="直線コネクタ 191">
          <a:extLst>
            <a:ext uri="{FF2B5EF4-FFF2-40B4-BE49-F238E27FC236}">
              <a16:creationId xmlns:a16="http://schemas.microsoft.com/office/drawing/2014/main" id="{03E9B5C4-6C9D-4255-AE90-870BFC2FF03E}"/>
            </a:ext>
          </a:extLst>
        </xdr:cNvPr>
        <xdr:cNvCxnSpPr/>
      </xdr:nvCxnSpPr>
      <xdr:spPr>
        <a:xfrm>
          <a:off x="3797300" y="1063806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193" name="楕円 192">
          <a:extLst>
            <a:ext uri="{FF2B5EF4-FFF2-40B4-BE49-F238E27FC236}">
              <a16:creationId xmlns:a16="http://schemas.microsoft.com/office/drawing/2014/main" id="{E021E83F-F592-4791-876F-9DFCD31B1C3E}"/>
            </a:ext>
          </a:extLst>
        </xdr:cNvPr>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26126</xdr:rowOff>
    </xdr:to>
    <xdr:cxnSp macro="">
      <xdr:nvCxnSpPr>
        <xdr:cNvPr id="194" name="直線コネクタ 193">
          <a:extLst>
            <a:ext uri="{FF2B5EF4-FFF2-40B4-BE49-F238E27FC236}">
              <a16:creationId xmlns:a16="http://schemas.microsoft.com/office/drawing/2014/main" id="{44F988D4-68F7-47B5-8B7D-15DE294FF566}"/>
            </a:ext>
          </a:extLst>
        </xdr:cNvPr>
        <xdr:cNvCxnSpPr/>
      </xdr:nvCxnSpPr>
      <xdr:spPr>
        <a:xfrm flipV="1">
          <a:off x="2908300" y="1063806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159838</xdr:rowOff>
    </xdr:from>
    <xdr:to>
      <xdr:col>10</xdr:col>
      <xdr:colOff>165100</xdr:colOff>
      <xdr:row>62</xdr:row>
      <xdr:rowOff>89988</xdr:rowOff>
    </xdr:to>
    <xdr:sp macro="" textlink="">
      <xdr:nvSpPr>
        <xdr:cNvPr id="195" name="楕円 194">
          <a:extLst>
            <a:ext uri="{FF2B5EF4-FFF2-40B4-BE49-F238E27FC236}">
              <a16:creationId xmlns:a16="http://schemas.microsoft.com/office/drawing/2014/main" id="{0C56E9A8-918D-493F-93BA-6952FF147E9F}"/>
            </a:ext>
          </a:extLst>
        </xdr:cNvPr>
        <xdr:cNvSpPr/>
      </xdr:nvSpPr>
      <xdr:spPr>
        <a:xfrm>
          <a:off x="1968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39188</xdr:rowOff>
    </xdr:to>
    <xdr:cxnSp macro="">
      <xdr:nvCxnSpPr>
        <xdr:cNvPr id="196" name="直線コネクタ 195">
          <a:extLst>
            <a:ext uri="{FF2B5EF4-FFF2-40B4-BE49-F238E27FC236}">
              <a16:creationId xmlns:a16="http://schemas.microsoft.com/office/drawing/2014/main" id="{668AD2FA-C0CB-434D-994F-732F8B6CEBED}"/>
            </a:ext>
          </a:extLst>
        </xdr:cNvPr>
        <xdr:cNvCxnSpPr/>
      </xdr:nvCxnSpPr>
      <xdr:spPr>
        <a:xfrm flipV="1">
          <a:off x="2019300" y="10656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127181</xdr:rowOff>
    </xdr:from>
    <xdr:to>
      <xdr:col>6</xdr:col>
      <xdr:colOff>38100</xdr:colOff>
      <xdr:row>62</xdr:row>
      <xdr:rowOff>57331</xdr:rowOff>
    </xdr:to>
    <xdr:sp macro="" textlink="">
      <xdr:nvSpPr>
        <xdr:cNvPr id="197" name="楕円 196">
          <a:extLst>
            <a:ext uri="{FF2B5EF4-FFF2-40B4-BE49-F238E27FC236}">
              <a16:creationId xmlns:a16="http://schemas.microsoft.com/office/drawing/2014/main" id="{F334922F-14D8-44AE-9429-C13F844DC85A}"/>
            </a:ext>
          </a:extLst>
        </xdr:cNvPr>
        <xdr:cNvSpPr/>
      </xdr:nvSpPr>
      <xdr:spPr>
        <a:xfrm>
          <a:off x="1079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xdr:rowOff>
    </xdr:from>
    <xdr:to>
      <xdr:col>10</xdr:col>
      <xdr:colOff>114300</xdr:colOff>
      <xdr:row>62</xdr:row>
      <xdr:rowOff>39188</xdr:rowOff>
    </xdr:to>
    <xdr:cxnSp macro="">
      <xdr:nvCxnSpPr>
        <xdr:cNvPr id="198" name="直線コネクタ 197">
          <a:extLst>
            <a:ext uri="{FF2B5EF4-FFF2-40B4-BE49-F238E27FC236}">
              <a16:creationId xmlns:a16="http://schemas.microsoft.com/office/drawing/2014/main" id="{0A026537-1EAB-43CD-9A8B-AC98726788DB}"/>
            </a:ext>
          </a:extLst>
        </xdr:cNvPr>
        <xdr:cNvCxnSpPr/>
      </xdr:nvCxnSpPr>
      <xdr:spPr>
        <a:xfrm>
          <a:off x="1130300" y="10636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B73F02A-D3D9-4272-B3F2-CAD6E985166A}"/>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ACCAD1B-ED28-4C9F-8316-35D5B90323AF}"/>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4550B82-ABA4-43A0-BD09-17717A88C9EA}"/>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D477C76-18A9-42AB-8E51-27353325C35C}"/>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62CFA9-4794-4E77-AAD9-59C97FAB52E7}"/>
            </a:ext>
          </a:extLst>
        </xdr:cNvPr>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5284994-5AD5-4470-A5EF-3039C7E8A75F}"/>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81115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E579CEB-4B5D-4586-8247-3C10959EECDF}"/>
            </a:ext>
          </a:extLst>
        </xdr:cNvPr>
        <xdr:cNvSpPr txBox="1"/>
      </xdr:nvSpPr>
      <xdr:spPr>
        <a:xfrm>
          <a:off x="1816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48458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63E3BA9-C001-4222-99FA-D1640B323B06}"/>
            </a:ext>
          </a:extLst>
        </xdr:cNvPr>
        <xdr:cNvSpPr txBox="1"/>
      </xdr:nvSpPr>
      <xdr:spPr>
        <a:xfrm>
          <a:off x="927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D1B3ABB-A1B0-417A-A199-5C8394E86B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B9752D5-4095-45E2-A06B-FEF369AA88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CEC0118-87C4-4292-9A16-9A144D1EA5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306EA4E-503A-4C73-ABAE-49B811C0E3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DE817EE-4A6B-43A0-86AA-D36ED524D5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A1B836D-1044-41C4-AA96-418A2FF44D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5BFB41E-36B6-4E8A-9DC6-6412F4DE77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FC672D0-EB55-4618-A7E1-82AECDD104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2668608-EAFF-4ADD-87CC-B233163F2F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E60F22B-A929-42FB-8B26-C96BC37975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63486B0-C965-4EC2-AEE9-BC52C5FB83A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028A3E4-9B64-473C-BD9A-7F9F0A0FD61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C7B857F-675C-4600-A4AF-BA21517013A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3463A9D7-B46D-4DE8-88FC-0C82ED910B4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036DF6E-CFD1-4143-AD06-59644024F16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AE6E3F2-D1FD-4D78-9E71-0ECE6B93023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19B4F96-EDA0-4495-8261-4EACB4227CF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7FF32154-6A0A-43CB-8289-85DBB0032C4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9BA09CA-AE43-4B87-8019-519E6C1F597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79535F2-CF1B-42BD-ABC5-364B3B228E1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78729FF-D785-4302-9F61-D900C6CC14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6523CBF-2BB1-403D-80E7-C18058A3B7F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5E4A3C1-3217-4ABC-90B5-012542206A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37B38634-F177-4738-8659-A67D7F869508}"/>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C6209A6-552E-4CC1-89BA-68E1FD803FF9}"/>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6E07F4B8-38DA-485A-A94A-3B21018D2EA3}"/>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DC3A2B4-A3B0-47F8-B0B5-EAD104A5C86C}"/>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F59D0DB6-22ED-4867-B9B6-699C91BB7D14}"/>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DB8A5C1-283E-4041-A303-5C964CD052F1}"/>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B4195499-2B6A-4D71-AB46-491283B865D3}"/>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D3445CBD-6CC6-4C55-B0A7-5CA430A35D93}"/>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5A2093D2-B734-4995-AC09-8A0455C6A3ED}"/>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ACA9DDC9-BFAD-4C82-A282-086BCCD709A4}"/>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E4CE3913-8F7C-4D27-A5F5-301522889A4A}"/>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2272EB-6EA1-4366-AC65-36D8B14C6E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58450B5-42C4-4EF3-A119-68ED45B139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70A7F00-9E15-4652-96C7-CCD77AEB5C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F5B54FF-0742-4545-8085-0F3880635D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F2CD32B-CCEB-4C10-9C3C-68C211A7B6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153767</xdr:rowOff>
    </xdr:from>
    <xdr:to>
      <xdr:col>55</xdr:col>
      <xdr:colOff>50800</xdr:colOff>
      <xdr:row>63</xdr:row>
      <xdr:rowOff>83917</xdr:rowOff>
    </xdr:to>
    <xdr:sp macro="" textlink="">
      <xdr:nvSpPr>
        <xdr:cNvPr id="246" name="楕円 245">
          <a:extLst>
            <a:ext uri="{FF2B5EF4-FFF2-40B4-BE49-F238E27FC236}">
              <a16:creationId xmlns:a16="http://schemas.microsoft.com/office/drawing/2014/main" id="{9E2EB468-F7D3-40F5-A7A5-BD421ADC29B5}"/>
            </a:ext>
          </a:extLst>
        </xdr:cNvPr>
        <xdr:cNvSpPr/>
      </xdr:nvSpPr>
      <xdr:spPr>
        <a:xfrm>
          <a:off x="10426700" y="107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5194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7C1200A-6B78-419C-90C0-868EC8F37F3C}"/>
            </a:ext>
          </a:extLst>
        </xdr:cNvPr>
        <xdr:cNvSpPr txBox="1"/>
      </xdr:nvSpPr>
      <xdr:spPr>
        <a:xfrm>
          <a:off x="10515600" y="1063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156685</xdr:rowOff>
    </xdr:from>
    <xdr:to>
      <xdr:col>50</xdr:col>
      <xdr:colOff>165100</xdr:colOff>
      <xdr:row>63</xdr:row>
      <xdr:rowOff>86835</xdr:rowOff>
    </xdr:to>
    <xdr:sp macro="" textlink="">
      <xdr:nvSpPr>
        <xdr:cNvPr id="248" name="楕円 247">
          <a:extLst>
            <a:ext uri="{FF2B5EF4-FFF2-40B4-BE49-F238E27FC236}">
              <a16:creationId xmlns:a16="http://schemas.microsoft.com/office/drawing/2014/main" id="{0B83776D-D0AF-4458-8B5B-70EDD2A49C5F}"/>
            </a:ext>
          </a:extLst>
        </xdr:cNvPr>
        <xdr:cNvSpPr/>
      </xdr:nvSpPr>
      <xdr:spPr>
        <a:xfrm>
          <a:off x="9588500" y="107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33117</xdr:rowOff>
    </xdr:from>
    <xdr:to>
      <xdr:col>55</xdr:col>
      <xdr:colOff>0</xdr:colOff>
      <xdr:row>63</xdr:row>
      <xdr:rowOff>36035</xdr:rowOff>
    </xdr:to>
    <xdr:cxnSp macro="">
      <xdr:nvCxnSpPr>
        <xdr:cNvPr id="249" name="直線コネクタ 248">
          <a:extLst>
            <a:ext uri="{FF2B5EF4-FFF2-40B4-BE49-F238E27FC236}">
              <a16:creationId xmlns:a16="http://schemas.microsoft.com/office/drawing/2014/main" id="{0039D402-D594-4D58-B877-6FD3BFB26B3D}"/>
            </a:ext>
          </a:extLst>
        </xdr:cNvPr>
        <xdr:cNvCxnSpPr/>
      </xdr:nvCxnSpPr>
      <xdr:spPr>
        <a:xfrm flipV="1">
          <a:off x="9639300" y="10834467"/>
          <a:ext cx="8382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166346</xdr:rowOff>
    </xdr:from>
    <xdr:to>
      <xdr:col>46</xdr:col>
      <xdr:colOff>38100</xdr:colOff>
      <xdr:row>63</xdr:row>
      <xdr:rowOff>96496</xdr:rowOff>
    </xdr:to>
    <xdr:sp macro="" textlink="">
      <xdr:nvSpPr>
        <xdr:cNvPr id="250" name="楕円 249">
          <a:extLst>
            <a:ext uri="{FF2B5EF4-FFF2-40B4-BE49-F238E27FC236}">
              <a16:creationId xmlns:a16="http://schemas.microsoft.com/office/drawing/2014/main" id="{85060FB1-EBBD-4D73-9CC8-2C212D2A91FA}"/>
            </a:ext>
          </a:extLst>
        </xdr:cNvPr>
        <xdr:cNvSpPr/>
      </xdr:nvSpPr>
      <xdr:spPr>
        <a:xfrm>
          <a:off x="8699500" y="107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36035</xdr:rowOff>
    </xdr:from>
    <xdr:to>
      <xdr:col>50</xdr:col>
      <xdr:colOff>114300</xdr:colOff>
      <xdr:row>63</xdr:row>
      <xdr:rowOff>45696</xdr:rowOff>
    </xdr:to>
    <xdr:cxnSp macro="">
      <xdr:nvCxnSpPr>
        <xdr:cNvPr id="251" name="直線コネクタ 250">
          <a:extLst>
            <a:ext uri="{FF2B5EF4-FFF2-40B4-BE49-F238E27FC236}">
              <a16:creationId xmlns:a16="http://schemas.microsoft.com/office/drawing/2014/main" id="{9ADCAA4B-59CC-4E3D-AEC1-DE4537042E8D}"/>
            </a:ext>
          </a:extLst>
        </xdr:cNvPr>
        <xdr:cNvCxnSpPr/>
      </xdr:nvCxnSpPr>
      <xdr:spPr>
        <a:xfrm flipV="1">
          <a:off x="8750300" y="10837385"/>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3231</xdr:rowOff>
    </xdr:from>
    <xdr:to>
      <xdr:col>41</xdr:col>
      <xdr:colOff>101600</xdr:colOff>
      <xdr:row>63</xdr:row>
      <xdr:rowOff>104831</xdr:rowOff>
    </xdr:to>
    <xdr:sp macro="" textlink="">
      <xdr:nvSpPr>
        <xdr:cNvPr id="252" name="楕円 251">
          <a:extLst>
            <a:ext uri="{FF2B5EF4-FFF2-40B4-BE49-F238E27FC236}">
              <a16:creationId xmlns:a16="http://schemas.microsoft.com/office/drawing/2014/main" id="{E53206E2-8622-42A5-B0A9-EA3BEC2D4FD3}"/>
            </a:ext>
          </a:extLst>
        </xdr:cNvPr>
        <xdr:cNvSpPr/>
      </xdr:nvSpPr>
      <xdr:spPr>
        <a:xfrm>
          <a:off x="7810500" y="1080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45696</xdr:rowOff>
    </xdr:from>
    <xdr:to>
      <xdr:col>45</xdr:col>
      <xdr:colOff>177800</xdr:colOff>
      <xdr:row>63</xdr:row>
      <xdr:rowOff>54031</xdr:rowOff>
    </xdr:to>
    <xdr:cxnSp macro="">
      <xdr:nvCxnSpPr>
        <xdr:cNvPr id="253" name="直線コネクタ 252">
          <a:extLst>
            <a:ext uri="{FF2B5EF4-FFF2-40B4-BE49-F238E27FC236}">
              <a16:creationId xmlns:a16="http://schemas.microsoft.com/office/drawing/2014/main" id="{BE31DF85-428C-455A-A2FB-A8FF5E9B37E1}"/>
            </a:ext>
          </a:extLst>
        </xdr:cNvPr>
        <xdr:cNvCxnSpPr/>
      </xdr:nvCxnSpPr>
      <xdr:spPr>
        <a:xfrm flipV="1">
          <a:off x="7861300" y="10847046"/>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4954</xdr:rowOff>
    </xdr:from>
    <xdr:to>
      <xdr:col>36</xdr:col>
      <xdr:colOff>165100</xdr:colOff>
      <xdr:row>63</xdr:row>
      <xdr:rowOff>106554</xdr:rowOff>
    </xdr:to>
    <xdr:sp macro="" textlink="">
      <xdr:nvSpPr>
        <xdr:cNvPr id="254" name="楕円 253">
          <a:extLst>
            <a:ext uri="{FF2B5EF4-FFF2-40B4-BE49-F238E27FC236}">
              <a16:creationId xmlns:a16="http://schemas.microsoft.com/office/drawing/2014/main" id="{C07811C1-08D3-4F9E-BBB9-6C056FAA8605}"/>
            </a:ext>
          </a:extLst>
        </xdr:cNvPr>
        <xdr:cNvSpPr/>
      </xdr:nvSpPr>
      <xdr:spPr>
        <a:xfrm>
          <a:off x="6921500" y="10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54031</xdr:rowOff>
    </xdr:from>
    <xdr:to>
      <xdr:col>41</xdr:col>
      <xdr:colOff>50800</xdr:colOff>
      <xdr:row>63</xdr:row>
      <xdr:rowOff>55754</xdr:rowOff>
    </xdr:to>
    <xdr:cxnSp macro="">
      <xdr:nvCxnSpPr>
        <xdr:cNvPr id="255" name="直線コネクタ 254">
          <a:extLst>
            <a:ext uri="{FF2B5EF4-FFF2-40B4-BE49-F238E27FC236}">
              <a16:creationId xmlns:a16="http://schemas.microsoft.com/office/drawing/2014/main" id="{3A333353-FA43-425F-BA99-DBED97FC9E5E}"/>
            </a:ext>
          </a:extLst>
        </xdr:cNvPr>
        <xdr:cNvCxnSpPr/>
      </xdr:nvCxnSpPr>
      <xdr:spPr>
        <a:xfrm flipV="1">
          <a:off x="6972300" y="1085538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A4F21DF-11F0-4D91-8FF9-30D95B9B849D}"/>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D9B7B0C-9051-44DC-9706-21985FDDDAC7}"/>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DC599DA-242A-4B87-9EFD-5EBDE002AD23}"/>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E14C7C0-C889-410B-8BAF-535306C9B575}"/>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103362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86C9BD1-D06E-4E1F-BFFC-1B1DBAF8A6B5}"/>
            </a:ext>
          </a:extLst>
        </xdr:cNvPr>
        <xdr:cNvSpPr txBox="1"/>
      </xdr:nvSpPr>
      <xdr:spPr>
        <a:xfrm>
          <a:off x="9327095" y="1056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87623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BD5375C-3BB0-429D-A671-C3649274D871}"/>
            </a:ext>
          </a:extLst>
        </xdr:cNvPr>
        <xdr:cNvSpPr txBox="1"/>
      </xdr:nvSpPr>
      <xdr:spPr>
        <a:xfrm>
          <a:off x="8450795" y="1088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95958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EEB7685-0964-459F-9C44-673269D52B7E}"/>
            </a:ext>
          </a:extLst>
        </xdr:cNvPr>
        <xdr:cNvSpPr txBox="1"/>
      </xdr:nvSpPr>
      <xdr:spPr>
        <a:xfrm>
          <a:off x="7561795" y="1089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97681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A6183B3-2701-4E31-84D6-822EEE7DA9F1}"/>
            </a:ext>
          </a:extLst>
        </xdr:cNvPr>
        <xdr:cNvSpPr txBox="1"/>
      </xdr:nvSpPr>
      <xdr:spPr>
        <a:xfrm>
          <a:off x="6672795" y="1089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DEDB020-CF63-45BE-83EE-AA07CF220D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35094CE-98F7-4103-8FF8-6DF15E44FE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5C2D966-B76E-4D07-80D4-C3D6544BF0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3749FB8-4FEB-4DBB-8A1A-7F21A7F0FF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475F6F3-58A1-4773-A2CA-FCE8BF343CE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308BD92-3D14-45F5-8EED-530B15EE73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6DC1058-44D5-450E-979D-A2B2E031D4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D175E50-E08F-4803-A434-2A9825CB81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4F2EE85-2BC8-4BF4-9650-F14333C743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226291F-EA2D-4F05-9D46-06A153F740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7E103CF-6E3A-4AE8-862D-2F61132481D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56B964C-0FC0-4263-9582-669C317F6FB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0FF546B-1FC7-4BEB-8A4F-EED1F973D8C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F7C0179-9DC7-4179-9971-358693050D7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C221CF7-C4F6-4633-8345-D431AE8B38A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25C35A7E-5988-452D-A539-81580D5FCD1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701A1BF-3D7F-4A6D-8C59-B833E3106BB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92A1434-6838-45E7-BCC3-F29C30DE2E3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7AC7F194-EB8D-47B2-A5B7-A79928D52A0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7BAF59B-6D60-4C7B-BC8A-62B29601E54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33149355-4F49-467B-8D02-C9798B44106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04E619B-A94C-403F-A215-8283062897F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2A2001E-3D08-45C8-AF5F-CE48628D83B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C2FBF68-3AEE-431C-A6B0-F47C2CDB22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7C58725-D2E8-4475-93ED-2E7B717C1D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949FEE8-3884-4010-BE9E-EF73EB296D23}"/>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7EB17BE-75CB-4034-9324-3A48CD84270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4777B6E-2A1A-44A8-A552-6956DC96D80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C50B1114-B047-49F2-B2DD-38DE163652C3}"/>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F1700A2F-A88B-4360-8D27-958AFF46AFFE}"/>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54FC2AB-670A-44C5-B62D-1F1D25F9EF25}"/>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6AFE8328-196E-4235-A3DB-2AA0D6C88D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F07E2903-308D-4D1E-B9BE-64CEC59AD96C}"/>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5CB980B2-3246-4792-9A72-091AC8164BE9}"/>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57965952-AE9C-4D2F-BEE3-D484771E3DB0}"/>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81D20789-8417-48CD-AC47-56B857138568}"/>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B2CD835-1BC6-449C-AA92-77A5F45830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1FED8C-70AA-41D5-9151-05F17556718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C2F7C8-8B1F-435C-ACE9-D26C721070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8CDDA2D-1557-41AB-A486-B3A19F1724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5CD0EB2-3C3A-4821-84AF-96FDC4C544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305" name="楕円 304">
          <a:extLst>
            <a:ext uri="{FF2B5EF4-FFF2-40B4-BE49-F238E27FC236}">
              <a16:creationId xmlns:a16="http://schemas.microsoft.com/office/drawing/2014/main" id="{757D2EB8-A3AC-45AF-8D44-6B5EA3C0E1AE}"/>
            </a:ext>
          </a:extLst>
        </xdr:cNvPr>
        <xdr:cNvSpPr/>
      </xdr:nvSpPr>
      <xdr:spPr>
        <a:xfrm>
          <a:off x="4584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83B3F74-CB06-4A75-848B-0AFEF7DABCF3}"/>
            </a:ext>
          </a:extLst>
        </xdr:cNvPr>
        <xdr:cNvSpPr txBox="1"/>
      </xdr:nvSpPr>
      <xdr:spPr>
        <a:xfrm>
          <a:off x="4673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145687</xdr:rowOff>
    </xdr:from>
    <xdr:to>
      <xdr:col>20</xdr:col>
      <xdr:colOff>38100</xdr:colOff>
      <xdr:row>84</xdr:row>
      <xdr:rowOff>75837</xdr:rowOff>
    </xdr:to>
    <xdr:sp macro="" textlink="">
      <xdr:nvSpPr>
        <xdr:cNvPr id="307" name="楕円 306">
          <a:extLst>
            <a:ext uri="{FF2B5EF4-FFF2-40B4-BE49-F238E27FC236}">
              <a16:creationId xmlns:a16="http://schemas.microsoft.com/office/drawing/2014/main" id="{FC17D9FA-F49C-4FC6-9E8F-F3C63630518B}"/>
            </a:ext>
          </a:extLst>
        </xdr:cNvPr>
        <xdr:cNvSpPr/>
      </xdr:nvSpPr>
      <xdr:spPr>
        <a:xfrm>
          <a:off x="3746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25037</xdr:rowOff>
    </xdr:from>
    <xdr:to>
      <xdr:col>24</xdr:col>
      <xdr:colOff>63500</xdr:colOff>
      <xdr:row>84</xdr:row>
      <xdr:rowOff>56062</xdr:rowOff>
    </xdr:to>
    <xdr:cxnSp macro="">
      <xdr:nvCxnSpPr>
        <xdr:cNvPr id="308" name="直線コネクタ 307">
          <a:extLst>
            <a:ext uri="{FF2B5EF4-FFF2-40B4-BE49-F238E27FC236}">
              <a16:creationId xmlns:a16="http://schemas.microsoft.com/office/drawing/2014/main" id="{CED8132F-6C8F-4BC1-B1FA-92718138F239}"/>
            </a:ext>
          </a:extLst>
        </xdr:cNvPr>
        <xdr:cNvCxnSpPr/>
      </xdr:nvCxnSpPr>
      <xdr:spPr>
        <a:xfrm>
          <a:off x="3797300" y="144268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09" name="楕円 308">
          <a:extLst>
            <a:ext uri="{FF2B5EF4-FFF2-40B4-BE49-F238E27FC236}">
              <a16:creationId xmlns:a16="http://schemas.microsoft.com/office/drawing/2014/main" id="{CA2C79AC-E54D-4CCD-9B5F-84B64F374BCD}"/>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25037</xdr:rowOff>
    </xdr:to>
    <xdr:cxnSp macro="">
      <xdr:nvCxnSpPr>
        <xdr:cNvPr id="310" name="直線コネクタ 309">
          <a:extLst>
            <a:ext uri="{FF2B5EF4-FFF2-40B4-BE49-F238E27FC236}">
              <a16:creationId xmlns:a16="http://schemas.microsoft.com/office/drawing/2014/main" id="{350FB6E0-A940-42E7-A40E-92C4F4FFBF59}"/>
            </a:ext>
          </a:extLst>
        </xdr:cNvPr>
        <xdr:cNvCxnSpPr/>
      </xdr:nvCxnSpPr>
      <xdr:spPr>
        <a:xfrm>
          <a:off x="2908300" y="1439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78739</xdr:rowOff>
    </xdr:from>
    <xdr:to>
      <xdr:col>10</xdr:col>
      <xdr:colOff>165100</xdr:colOff>
      <xdr:row>84</xdr:row>
      <xdr:rowOff>8889</xdr:rowOff>
    </xdr:to>
    <xdr:sp macro="" textlink="">
      <xdr:nvSpPr>
        <xdr:cNvPr id="311" name="楕円 310">
          <a:extLst>
            <a:ext uri="{FF2B5EF4-FFF2-40B4-BE49-F238E27FC236}">
              <a16:creationId xmlns:a16="http://schemas.microsoft.com/office/drawing/2014/main" id="{6B98BC64-5FC1-424A-A605-7BA1AC1C0426}"/>
            </a:ext>
          </a:extLst>
        </xdr:cNvPr>
        <xdr:cNvSpPr/>
      </xdr:nvSpPr>
      <xdr:spPr>
        <a:xfrm>
          <a:off x="196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163830</xdr:rowOff>
    </xdr:to>
    <xdr:cxnSp macro="">
      <xdr:nvCxnSpPr>
        <xdr:cNvPr id="312" name="直線コネクタ 311">
          <a:extLst>
            <a:ext uri="{FF2B5EF4-FFF2-40B4-BE49-F238E27FC236}">
              <a16:creationId xmlns:a16="http://schemas.microsoft.com/office/drawing/2014/main" id="{2F3ACAD7-B8CE-428E-8F60-8BC70E095466}"/>
            </a:ext>
          </a:extLst>
        </xdr:cNvPr>
        <xdr:cNvCxnSpPr/>
      </xdr:nvCxnSpPr>
      <xdr:spPr>
        <a:xfrm>
          <a:off x="2019300" y="14359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57513</xdr:rowOff>
    </xdr:from>
    <xdr:to>
      <xdr:col>6</xdr:col>
      <xdr:colOff>38100</xdr:colOff>
      <xdr:row>83</xdr:row>
      <xdr:rowOff>159113</xdr:rowOff>
    </xdr:to>
    <xdr:sp macro="" textlink="">
      <xdr:nvSpPr>
        <xdr:cNvPr id="313" name="楕円 312">
          <a:extLst>
            <a:ext uri="{FF2B5EF4-FFF2-40B4-BE49-F238E27FC236}">
              <a16:creationId xmlns:a16="http://schemas.microsoft.com/office/drawing/2014/main" id="{E174F2EA-A651-44F4-821C-E121F2CBFC66}"/>
            </a:ext>
          </a:extLst>
        </xdr:cNvPr>
        <xdr:cNvSpPr/>
      </xdr:nvSpPr>
      <xdr:spPr>
        <a:xfrm>
          <a:off x="1079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108313</xdr:rowOff>
    </xdr:from>
    <xdr:to>
      <xdr:col>10</xdr:col>
      <xdr:colOff>114300</xdr:colOff>
      <xdr:row>83</xdr:row>
      <xdr:rowOff>129539</xdr:rowOff>
    </xdr:to>
    <xdr:cxnSp macro="">
      <xdr:nvCxnSpPr>
        <xdr:cNvPr id="314" name="直線コネクタ 313">
          <a:extLst>
            <a:ext uri="{FF2B5EF4-FFF2-40B4-BE49-F238E27FC236}">
              <a16:creationId xmlns:a16="http://schemas.microsoft.com/office/drawing/2014/main" id="{05C30D3B-5F4E-47B8-95ED-C3956881BFF6}"/>
            </a:ext>
          </a:extLst>
        </xdr:cNvPr>
        <xdr:cNvCxnSpPr/>
      </xdr:nvCxnSpPr>
      <xdr:spPr>
        <a:xfrm>
          <a:off x="1130300" y="143386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EDF90FD1-579F-4E47-A17D-8754890EBC99}"/>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02725E3F-8EA8-4C34-AB30-AD1B036BFB68}"/>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72EEDF6F-A5F1-4C5C-8AE1-97B58A9D52C9}"/>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BDBC12C1-DF2B-42D6-AC75-EF68F2434021}"/>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66964</xdr:rowOff>
    </xdr:from>
    <xdr:ext cx="405111" cy="259045"/>
    <xdr:sp macro="" textlink="">
      <xdr:nvSpPr>
        <xdr:cNvPr id="319" name="n_1mainValue【公営住宅】&#10;有形固定資産減価償却率">
          <a:extLst>
            <a:ext uri="{FF2B5EF4-FFF2-40B4-BE49-F238E27FC236}">
              <a16:creationId xmlns:a16="http://schemas.microsoft.com/office/drawing/2014/main" id="{5ECA1DFA-A949-4423-8877-E75E192A797B}"/>
            </a:ext>
          </a:extLst>
        </xdr:cNvPr>
        <xdr:cNvSpPr txBox="1"/>
      </xdr:nvSpPr>
      <xdr:spPr>
        <a:xfrm>
          <a:off x="3582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20" name="n_2mainValue【公営住宅】&#10;有形固定資産減価償却率">
          <a:extLst>
            <a:ext uri="{FF2B5EF4-FFF2-40B4-BE49-F238E27FC236}">
              <a16:creationId xmlns:a16="http://schemas.microsoft.com/office/drawing/2014/main" id="{4ADF4A56-9969-44E4-8F44-282F41EAC814}"/>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21" name="n_3mainValue【公営住宅】&#10;有形固定資産減価償却率">
          <a:extLst>
            <a:ext uri="{FF2B5EF4-FFF2-40B4-BE49-F238E27FC236}">
              <a16:creationId xmlns:a16="http://schemas.microsoft.com/office/drawing/2014/main" id="{E198E763-8CC2-4052-8B33-900A6A1DD6B6}"/>
            </a:ext>
          </a:extLst>
        </xdr:cNvPr>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22" name="n_4mainValue【公営住宅】&#10;有形固定資産減価償却率">
          <a:extLst>
            <a:ext uri="{FF2B5EF4-FFF2-40B4-BE49-F238E27FC236}">
              <a16:creationId xmlns:a16="http://schemas.microsoft.com/office/drawing/2014/main" id="{5CF26412-973C-4E7A-A510-B9EC717EC315}"/>
            </a:ext>
          </a:extLst>
        </xdr:cNvPr>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FDB0738-3675-47FA-8061-EE5EE022AF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65130B4-59D0-43C9-88E4-B2BFCF61FD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D4036ED-64EF-4960-8DA6-E6F5D2FE6A0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755A0C5-A2FC-41CD-9FD0-ACE702ED34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0E38F3F-FE26-480A-A670-E4275D38617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F4E5E69-8AC0-4597-93AA-29F85EF0C3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2197658-BDEE-4927-95EB-2124AC2C818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7393E71-F988-411C-B048-E25E07681D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E739DA3-C9FD-43E8-A824-D2B48C41EC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5777D8A-BC1D-4F22-A85C-CD7F7576B4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BF2BF3C-5A3D-4AF2-A4CE-9DC4C6599CD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D12A7AC-7BE2-4B28-B8CD-A72F78F931B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4BF4326-7AFC-4D14-B562-CE2D128B27C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6255AEB-76B8-4016-BA14-8208F7FAE1C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A4238A8-BCDB-4767-B2DF-E5B8AC09E17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8986CCC2-1904-48F2-A541-7F79478F39D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4C5BFAD1-C094-4799-B5B1-D0CAA03A04F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59367BE-41E8-47FD-8810-3C5B2BF5600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54D0397-9848-4710-860F-E5B921D792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4268C37-3814-407C-A31A-376D4DC1233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1AAB04BC-8341-496F-A97E-C7EA02D9FD7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236DE025-3389-42A7-AD2E-E47BF9A64548}"/>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3BAA663D-E07F-415C-B555-7F8EF416CD2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39EC43EB-12D6-4D86-B322-47BBE9D8578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AE5857B5-4B77-48A1-9347-A51638CA844A}"/>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204C200D-7E06-4A3F-BF82-6F022045227E}"/>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36B76D7E-3FDF-4503-9ECC-7342D6E81432}"/>
            </a:ext>
          </a:extLst>
        </xdr:cNvPr>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1B5E8D23-49BA-4A5A-83C3-6908C2222E45}"/>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A1C8688-B80F-4D3D-9931-605441B78F1C}"/>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6780CA53-5339-4DD7-B6AC-1FCCF913B03A}"/>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4E659F08-7982-473F-9921-42B645E47555}"/>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EE7B485E-8D74-4DF0-825D-0451ED26634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527330F-030D-44DC-A598-D88B432099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1807276-99B6-434B-9C91-819ED09B7B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880EA6A-06E5-4DD4-8E9F-77409F6FC3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5CFF0C9-CDCB-45D2-B467-2C76452933A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F733108-2862-4602-B517-9AF5A51E5C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140919</xdr:rowOff>
    </xdr:from>
    <xdr:to>
      <xdr:col>55</xdr:col>
      <xdr:colOff>50800</xdr:colOff>
      <xdr:row>84</xdr:row>
      <xdr:rowOff>71069</xdr:rowOff>
    </xdr:to>
    <xdr:sp macro="" textlink="">
      <xdr:nvSpPr>
        <xdr:cNvPr id="360" name="楕円 359">
          <a:extLst>
            <a:ext uri="{FF2B5EF4-FFF2-40B4-BE49-F238E27FC236}">
              <a16:creationId xmlns:a16="http://schemas.microsoft.com/office/drawing/2014/main" id="{34DDD83F-E285-4027-A24E-F769C73CCC8E}"/>
            </a:ext>
          </a:extLst>
        </xdr:cNvPr>
        <xdr:cNvSpPr/>
      </xdr:nvSpPr>
      <xdr:spPr>
        <a:xfrm>
          <a:off x="104267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163796</xdr:rowOff>
    </xdr:from>
    <xdr:ext cx="469744" cy="259045"/>
    <xdr:sp macro="" textlink="">
      <xdr:nvSpPr>
        <xdr:cNvPr id="361" name="【公営住宅】&#10;一人当たり面積該当値テキスト">
          <a:extLst>
            <a:ext uri="{FF2B5EF4-FFF2-40B4-BE49-F238E27FC236}">
              <a16:creationId xmlns:a16="http://schemas.microsoft.com/office/drawing/2014/main" id="{8A05FBF9-BC52-4AB3-A4B2-480E18A0D760}"/>
            </a:ext>
          </a:extLst>
        </xdr:cNvPr>
        <xdr:cNvSpPr txBox="1"/>
      </xdr:nvSpPr>
      <xdr:spPr>
        <a:xfrm>
          <a:off x="10515600" y="1422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145720</xdr:rowOff>
    </xdr:from>
    <xdr:to>
      <xdr:col>50</xdr:col>
      <xdr:colOff>165100</xdr:colOff>
      <xdr:row>84</xdr:row>
      <xdr:rowOff>75870</xdr:rowOff>
    </xdr:to>
    <xdr:sp macro="" textlink="">
      <xdr:nvSpPr>
        <xdr:cNvPr id="362" name="楕円 361">
          <a:extLst>
            <a:ext uri="{FF2B5EF4-FFF2-40B4-BE49-F238E27FC236}">
              <a16:creationId xmlns:a16="http://schemas.microsoft.com/office/drawing/2014/main" id="{F2083A9C-A5FF-423E-BECD-0ADB89576A50}"/>
            </a:ext>
          </a:extLst>
        </xdr:cNvPr>
        <xdr:cNvSpPr/>
      </xdr:nvSpPr>
      <xdr:spPr>
        <a:xfrm>
          <a:off x="9588500" y="143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20269</xdr:rowOff>
    </xdr:from>
    <xdr:to>
      <xdr:col>55</xdr:col>
      <xdr:colOff>0</xdr:colOff>
      <xdr:row>84</xdr:row>
      <xdr:rowOff>25070</xdr:rowOff>
    </xdr:to>
    <xdr:cxnSp macro="">
      <xdr:nvCxnSpPr>
        <xdr:cNvPr id="363" name="直線コネクタ 362">
          <a:extLst>
            <a:ext uri="{FF2B5EF4-FFF2-40B4-BE49-F238E27FC236}">
              <a16:creationId xmlns:a16="http://schemas.microsoft.com/office/drawing/2014/main" id="{E4E3F3AA-1A7A-4171-AD8F-78289617F6D5}"/>
            </a:ext>
          </a:extLst>
        </xdr:cNvPr>
        <xdr:cNvCxnSpPr/>
      </xdr:nvCxnSpPr>
      <xdr:spPr>
        <a:xfrm flipV="1">
          <a:off x="9639300" y="14422069"/>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149377</xdr:rowOff>
    </xdr:from>
    <xdr:to>
      <xdr:col>46</xdr:col>
      <xdr:colOff>38100</xdr:colOff>
      <xdr:row>84</xdr:row>
      <xdr:rowOff>79527</xdr:rowOff>
    </xdr:to>
    <xdr:sp macro="" textlink="">
      <xdr:nvSpPr>
        <xdr:cNvPr id="364" name="楕円 363">
          <a:extLst>
            <a:ext uri="{FF2B5EF4-FFF2-40B4-BE49-F238E27FC236}">
              <a16:creationId xmlns:a16="http://schemas.microsoft.com/office/drawing/2014/main" id="{F7B55C16-07B2-4A65-B824-F530B554ADCD}"/>
            </a:ext>
          </a:extLst>
        </xdr:cNvPr>
        <xdr:cNvSpPr/>
      </xdr:nvSpPr>
      <xdr:spPr>
        <a:xfrm>
          <a:off x="8699500" y="143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25070</xdr:rowOff>
    </xdr:from>
    <xdr:to>
      <xdr:col>50</xdr:col>
      <xdr:colOff>114300</xdr:colOff>
      <xdr:row>84</xdr:row>
      <xdr:rowOff>28727</xdr:rowOff>
    </xdr:to>
    <xdr:cxnSp macro="">
      <xdr:nvCxnSpPr>
        <xdr:cNvPr id="365" name="直線コネクタ 364">
          <a:extLst>
            <a:ext uri="{FF2B5EF4-FFF2-40B4-BE49-F238E27FC236}">
              <a16:creationId xmlns:a16="http://schemas.microsoft.com/office/drawing/2014/main" id="{6A9F2760-2403-4D8C-ABB3-E9E4B3DF22DB}"/>
            </a:ext>
          </a:extLst>
        </xdr:cNvPr>
        <xdr:cNvCxnSpPr/>
      </xdr:nvCxnSpPr>
      <xdr:spPr>
        <a:xfrm flipV="1">
          <a:off x="8750300" y="1442687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150292</xdr:rowOff>
    </xdr:from>
    <xdr:to>
      <xdr:col>41</xdr:col>
      <xdr:colOff>101600</xdr:colOff>
      <xdr:row>84</xdr:row>
      <xdr:rowOff>80442</xdr:rowOff>
    </xdr:to>
    <xdr:sp macro="" textlink="">
      <xdr:nvSpPr>
        <xdr:cNvPr id="366" name="楕円 365">
          <a:extLst>
            <a:ext uri="{FF2B5EF4-FFF2-40B4-BE49-F238E27FC236}">
              <a16:creationId xmlns:a16="http://schemas.microsoft.com/office/drawing/2014/main" id="{55F952BB-EAC7-45F6-B38B-64821230DD7A}"/>
            </a:ext>
          </a:extLst>
        </xdr:cNvPr>
        <xdr:cNvSpPr/>
      </xdr:nvSpPr>
      <xdr:spPr>
        <a:xfrm>
          <a:off x="7810500" y="14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28727</xdr:rowOff>
    </xdr:from>
    <xdr:to>
      <xdr:col>45</xdr:col>
      <xdr:colOff>177800</xdr:colOff>
      <xdr:row>84</xdr:row>
      <xdr:rowOff>29642</xdr:rowOff>
    </xdr:to>
    <xdr:cxnSp macro="">
      <xdr:nvCxnSpPr>
        <xdr:cNvPr id="367" name="直線コネクタ 366">
          <a:extLst>
            <a:ext uri="{FF2B5EF4-FFF2-40B4-BE49-F238E27FC236}">
              <a16:creationId xmlns:a16="http://schemas.microsoft.com/office/drawing/2014/main" id="{5588ECCD-C715-4F1B-A8BC-A3ABAA8845E0}"/>
            </a:ext>
          </a:extLst>
        </xdr:cNvPr>
        <xdr:cNvCxnSpPr/>
      </xdr:nvCxnSpPr>
      <xdr:spPr>
        <a:xfrm flipV="1">
          <a:off x="7861300" y="144305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152806</xdr:rowOff>
    </xdr:from>
    <xdr:to>
      <xdr:col>36</xdr:col>
      <xdr:colOff>165100</xdr:colOff>
      <xdr:row>84</xdr:row>
      <xdr:rowOff>82956</xdr:rowOff>
    </xdr:to>
    <xdr:sp macro="" textlink="">
      <xdr:nvSpPr>
        <xdr:cNvPr id="368" name="楕円 367">
          <a:extLst>
            <a:ext uri="{FF2B5EF4-FFF2-40B4-BE49-F238E27FC236}">
              <a16:creationId xmlns:a16="http://schemas.microsoft.com/office/drawing/2014/main" id="{0263F57E-B3EB-43D6-A0B8-6637B4840327}"/>
            </a:ext>
          </a:extLst>
        </xdr:cNvPr>
        <xdr:cNvSpPr/>
      </xdr:nvSpPr>
      <xdr:spPr>
        <a:xfrm>
          <a:off x="6921500" y="143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29642</xdr:rowOff>
    </xdr:from>
    <xdr:to>
      <xdr:col>41</xdr:col>
      <xdr:colOff>50800</xdr:colOff>
      <xdr:row>84</xdr:row>
      <xdr:rowOff>32156</xdr:rowOff>
    </xdr:to>
    <xdr:cxnSp macro="">
      <xdr:nvCxnSpPr>
        <xdr:cNvPr id="369" name="直線コネクタ 368">
          <a:extLst>
            <a:ext uri="{FF2B5EF4-FFF2-40B4-BE49-F238E27FC236}">
              <a16:creationId xmlns:a16="http://schemas.microsoft.com/office/drawing/2014/main" id="{F4817ED8-3C29-4BDB-9BA5-7212EC761F1D}"/>
            </a:ext>
          </a:extLst>
        </xdr:cNvPr>
        <xdr:cNvCxnSpPr/>
      </xdr:nvCxnSpPr>
      <xdr:spPr>
        <a:xfrm flipV="1">
          <a:off x="6972300" y="1443144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978269F4-F7FD-4075-BD97-0C54F97451C7}"/>
            </a:ext>
          </a:extLst>
        </xdr:cNvPr>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C95B6A3D-8797-45C8-B648-4BD073D0FDC5}"/>
            </a:ext>
          </a:extLst>
        </xdr:cNvPr>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057D5877-FCEC-471B-8616-3AE23204880B}"/>
            </a:ext>
          </a:extLst>
        </xdr:cNvPr>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BE47C450-55D1-41CC-9788-C7D129CBCA14}"/>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92397</xdr:rowOff>
    </xdr:from>
    <xdr:ext cx="469744" cy="259045"/>
    <xdr:sp macro="" textlink="">
      <xdr:nvSpPr>
        <xdr:cNvPr id="374" name="n_1mainValue【公営住宅】&#10;一人当たり面積">
          <a:extLst>
            <a:ext uri="{FF2B5EF4-FFF2-40B4-BE49-F238E27FC236}">
              <a16:creationId xmlns:a16="http://schemas.microsoft.com/office/drawing/2014/main" id="{81F2C0BB-5619-4423-908A-7B4BA9CFEF9F}"/>
            </a:ext>
          </a:extLst>
        </xdr:cNvPr>
        <xdr:cNvSpPr txBox="1"/>
      </xdr:nvSpPr>
      <xdr:spPr>
        <a:xfrm>
          <a:off x="9391727" y="141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96054</xdr:rowOff>
    </xdr:from>
    <xdr:ext cx="469744" cy="259045"/>
    <xdr:sp macro="" textlink="">
      <xdr:nvSpPr>
        <xdr:cNvPr id="375" name="n_2mainValue【公営住宅】&#10;一人当たり面積">
          <a:extLst>
            <a:ext uri="{FF2B5EF4-FFF2-40B4-BE49-F238E27FC236}">
              <a16:creationId xmlns:a16="http://schemas.microsoft.com/office/drawing/2014/main" id="{29666631-540F-443D-9E7B-AB1BA58A4AA8}"/>
            </a:ext>
          </a:extLst>
        </xdr:cNvPr>
        <xdr:cNvSpPr txBox="1"/>
      </xdr:nvSpPr>
      <xdr:spPr>
        <a:xfrm>
          <a:off x="8515427" y="141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96969</xdr:rowOff>
    </xdr:from>
    <xdr:ext cx="469744" cy="259045"/>
    <xdr:sp macro="" textlink="">
      <xdr:nvSpPr>
        <xdr:cNvPr id="376" name="n_3mainValue【公営住宅】&#10;一人当たり面積">
          <a:extLst>
            <a:ext uri="{FF2B5EF4-FFF2-40B4-BE49-F238E27FC236}">
              <a16:creationId xmlns:a16="http://schemas.microsoft.com/office/drawing/2014/main" id="{D2ADC571-F1D7-47B9-B46C-DDFCCCA2B0C9}"/>
            </a:ext>
          </a:extLst>
        </xdr:cNvPr>
        <xdr:cNvSpPr txBox="1"/>
      </xdr:nvSpPr>
      <xdr:spPr>
        <a:xfrm>
          <a:off x="7626427" y="141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99483</xdr:rowOff>
    </xdr:from>
    <xdr:ext cx="469744" cy="259045"/>
    <xdr:sp macro="" textlink="">
      <xdr:nvSpPr>
        <xdr:cNvPr id="377" name="n_4mainValue【公営住宅】&#10;一人当たり面積">
          <a:extLst>
            <a:ext uri="{FF2B5EF4-FFF2-40B4-BE49-F238E27FC236}">
              <a16:creationId xmlns:a16="http://schemas.microsoft.com/office/drawing/2014/main" id="{F6C0A445-6399-46E1-B189-B1E1009AADDF}"/>
            </a:ext>
          </a:extLst>
        </xdr:cNvPr>
        <xdr:cNvSpPr txBox="1"/>
      </xdr:nvSpPr>
      <xdr:spPr>
        <a:xfrm>
          <a:off x="6737427" y="141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BC5E922-DFF8-4AB9-A382-4C34D0B235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09919F7-5C44-4D6D-A3B3-56F06ED009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B04D34C-B0AC-4DCD-8C82-60C84C47AD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24C0677-5306-4DB2-B4EE-EEAD26B3AB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36E8A56-E83B-4C15-96F9-5A483356DF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5DAA9B1-B7E1-4B04-B461-E871F201E65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EC7D525-EA66-4D02-A226-C97D5722F7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35C66F5-88D9-47EE-8DB9-DC128DDE67B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620A450-46E4-480D-9CAA-16EC3DFD1A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DC1BC90-6FE9-436E-B2E8-1973E559BB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EC1592F-199E-4CB9-BB3C-774B8BFA598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4D70768A-3769-4DB7-B90D-1A6E2A738E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CA98B980-DF60-44A6-9CFE-4869FD0C581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A788D66-B55A-49E3-9283-81733CD0E1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31F2F9F3-FF03-4256-A2C8-D90DE1CF2C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DAD2ACF-F9FD-45C8-AFA7-B61DF7DFA8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DB315B5-4D25-4231-AFF1-7F7CBD1924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7B70D11-13B0-4B0B-8A94-175EB7ECDA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C865C7C-6CD6-4F41-BA48-1CA7E4E6EE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A676E89-3AA2-4720-B282-870A5B76D66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924D297-038A-49F3-9816-CC2416AB7D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965344AF-E5FF-47FD-9263-506C408FCB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C8317807-7E54-459A-A25B-B70D4C03D5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C497B4B-C6DB-44A5-BA5A-6628326D5D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278AC5E-FF92-4707-A8E4-0D49FF3244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E9110A6-CCF1-40CD-80E4-C38775F517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20D94D9-DEC4-4A29-AD97-5773882C5D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307F06B-E79E-4F23-9237-049265A41B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596BA80A-72E4-467C-8348-CD209AB7398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9B2473E7-F1C8-4EFC-BD8C-2EC05EA2BD6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5A389B73-B9C6-4D26-A1A4-34C3F1C847C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701A18CB-8058-480A-A7A0-309773D230C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65BEFD1A-B510-41CE-88FB-EBB67DC1813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67CED045-1162-43A6-AB75-DFC4BF64DF9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5BFCA4A2-11A9-44D8-8E1F-E3DA923B3C6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FC6DC219-349E-4CE1-8DB2-C6703519FA6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8DFA168-0C57-4ECC-AE69-FF534B1F45A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E449BF31-30F3-41F6-94DC-EBC56B4ED63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B69574E1-2C49-46BD-8A3F-B75F1ADCEF2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1FB66085-ADD7-43A0-9E2F-5BC20F0228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829D59EC-E029-411C-BEB4-ED8B7C7F8B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5B468BA-9211-4282-9A6A-8FDDBB541D9B}"/>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AE792691-702A-46CF-9B3E-37389F40A1E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7E62AB21-95F1-4C93-A550-CCF43AD6038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F3687C85-DBAC-4F46-9318-5B82444C27A2}"/>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030B9B02-FEA9-4A89-952F-5D9E5C6B8CCF}"/>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B2A4A531-CBF2-47F7-83E0-174F8354D63D}"/>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9C21BEF6-15F6-4BD7-9C36-B4C11B0C46B7}"/>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BE5AEA97-8F96-4478-94C7-1D387FF423FE}"/>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615AA3B8-56C5-48E7-9DEB-776ACB58D60A}"/>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23F6D407-4724-4D6B-AC58-34BD64E64D0B}"/>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9064DBC6-F4C0-48CF-9DD8-DB77ED0458BC}"/>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D456896-0AB6-4BB8-8C5F-B8FA7BB3F3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65484B6-7C18-4CF6-8E6D-3CBA47049E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4534F68-830D-46D0-89DF-640DE7C903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EF746B1-93F0-4656-BCBE-B01F633E59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02F84A3-2916-4786-9587-E77386D9A5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110309</xdr:rowOff>
    </xdr:from>
    <xdr:to>
      <xdr:col>85</xdr:col>
      <xdr:colOff>177800</xdr:colOff>
      <xdr:row>40</xdr:row>
      <xdr:rowOff>40459</xdr:rowOff>
    </xdr:to>
    <xdr:sp macro="" textlink="">
      <xdr:nvSpPr>
        <xdr:cNvPr id="435" name="楕円 434">
          <a:extLst>
            <a:ext uri="{FF2B5EF4-FFF2-40B4-BE49-F238E27FC236}">
              <a16:creationId xmlns:a16="http://schemas.microsoft.com/office/drawing/2014/main" id="{B8360228-8E42-46C2-8AF3-D00790E0A4F8}"/>
            </a:ext>
          </a:extLst>
        </xdr:cNvPr>
        <xdr:cNvSpPr/>
      </xdr:nvSpPr>
      <xdr:spPr>
        <a:xfrm>
          <a:off x="16268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88736</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FE9C97CC-6A95-4D04-B6B3-D84C0F8ACC65}"/>
            </a:ext>
          </a:extLst>
        </xdr:cNvPr>
        <xdr:cNvSpPr txBox="1"/>
      </xdr:nvSpPr>
      <xdr:spPr>
        <a:xfrm>
          <a:off x="16357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437" name="楕円 436">
          <a:extLst>
            <a:ext uri="{FF2B5EF4-FFF2-40B4-BE49-F238E27FC236}">
              <a16:creationId xmlns:a16="http://schemas.microsoft.com/office/drawing/2014/main" id="{130E402B-3E12-4775-B6DD-4AE76248524A}"/>
            </a:ext>
          </a:extLst>
        </xdr:cNvPr>
        <xdr:cNvSpPr/>
      </xdr:nvSpPr>
      <xdr:spPr>
        <a:xfrm>
          <a:off x="15430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130084</xdr:rowOff>
    </xdr:from>
    <xdr:to>
      <xdr:col>85</xdr:col>
      <xdr:colOff>127000</xdr:colOff>
      <xdr:row>39</xdr:row>
      <xdr:rowOff>161109</xdr:rowOff>
    </xdr:to>
    <xdr:cxnSp macro="">
      <xdr:nvCxnSpPr>
        <xdr:cNvPr id="438" name="直線コネクタ 437">
          <a:extLst>
            <a:ext uri="{FF2B5EF4-FFF2-40B4-BE49-F238E27FC236}">
              <a16:creationId xmlns:a16="http://schemas.microsoft.com/office/drawing/2014/main" id="{6138F16A-2BA4-4FE6-9048-ACD643DFB67A}"/>
            </a:ext>
          </a:extLst>
        </xdr:cNvPr>
        <xdr:cNvCxnSpPr/>
      </xdr:nvCxnSpPr>
      <xdr:spPr>
        <a:xfrm>
          <a:off x="15481300" y="68166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43362</xdr:rowOff>
    </xdr:from>
    <xdr:to>
      <xdr:col>76</xdr:col>
      <xdr:colOff>165100</xdr:colOff>
      <xdr:row>39</xdr:row>
      <xdr:rowOff>144962</xdr:rowOff>
    </xdr:to>
    <xdr:sp macro="" textlink="">
      <xdr:nvSpPr>
        <xdr:cNvPr id="439" name="楕円 438">
          <a:extLst>
            <a:ext uri="{FF2B5EF4-FFF2-40B4-BE49-F238E27FC236}">
              <a16:creationId xmlns:a16="http://schemas.microsoft.com/office/drawing/2014/main" id="{FF8D70C2-575A-410D-B46F-B2D3AE9CDAB2}"/>
            </a:ext>
          </a:extLst>
        </xdr:cNvPr>
        <xdr:cNvSpPr/>
      </xdr:nvSpPr>
      <xdr:spPr>
        <a:xfrm>
          <a:off x="14541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94162</xdr:rowOff>
    </xdr:from>
    <xdr:to>
      <xdr:col>81</xdr:col>
      <xdr:colOff>50800</xdr:colOff>
      <xdr:row>39</xdr:row>
      <xdr:rowOff>130084</xdr:rowOff>
    </xdr:to>
    <xdr:cxnSp macro="">
      <xdr:nvCxnSpPr>
        <xdr:cNvPr id="440" name="直線コネクタ 439">
          <a:extLst>
            <a:ext uri="{FF2B5EF4-FFF2-40B4-BE49-F238E27FC236}">
              <a16:creationId xmlns:a16="http://schemas.microsoft.com/office/drawing/2014/main" id="{F204FB23-4553-41CB-A693-9B92F30D0D79}"/>
            </a:ext>
          </a:extLst>
        </xdr:cNvPr>
        <xdr:cNvCxnSpPr/>
      </xdr:nvCxnSpPr>
      <xdr:spPr>
        <a:xfrm>
          <a:off x="14592300" y="67807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441" name="楕円 440">
          <a:extLst>
            <a:ext uri="{FF2B5EF4-FFF2-40B4-BE49-F238E27FC236}">
              <a16:creationId xmlns:a16="http://schemas.microsoft.com/office/drawing/2014/main" id="{B039C083-E886-4700-BEE1-DBC625A0BC1C}"/>
            </a:ext>
          </a:extLst>
        </xdr:cNvPr>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94162</xdr:rowOff>
    </xdr:to>
    <xdr:cxnSp macro="">
      <xdr:nvCxnSpPr>
        <xdr:cNvPr id="442" name="直線コネクタ 441">
          <a:extLst>
            <a:ext uri="{FF2B5EF4-FFF2-40B4-BE49-F238E27FC236}">
              <a16:creationId xmlns:a16="http://schemas.microsoft.com/office/drawing/2014/main" id="{11B610A5-9391-4CA4-B4C3-4D2688D2F958}"/>
            </a:ext>
          </a:extLst>
        </xdr:cNvPr>
        <xdr:cNvCxnSpPr/>
      </xdr:nvCxnSpPr>
      <xdr:spPr>
        <a:xfrm>
          <a:off x="13703300" y="673989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43" name="楕円 442">
          <a:extLst>
            <a:ext uri="{FF2B5EF4-FFF2-40B4-BE49-F238E27FC236}">
              <a16:creationId xmlns:a16="http://schemas.microsoft.com/office/drawing/2014/main" id="{D5C18426-049B-4319-A05B-78457C96CC2D}"/>
            </a:ext>
          </a:extLst>
        </xdr:cNvPr>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53340</xdr:rowOff>
    </xdr:to>
    <xdr:cxnSp macro="">
      <xdr:nvCxnSpPr>
        <xdr:cNvPr id="444" name="直線コネクタ 443">
          <a:extLst>
            <a:ext uri="{FF2B5EF4-FFF2-40B4-BE49-F238E27FC236}">
              <a16:creationId xmlns:a16="http://schemas.microsoft.com/office/drawing/2014/main" id="{C47F818B-8312-48BF-8EBD-17A4F413C2CD}"/>
            </a:ext>
          </a:extLst>
        </xdr:cNvPr>
        <xdr:cNvCxnSpPr/>
      </xdr:nvCxnSpPr>
      <xdr:spPr>
        <a:xfrm>
          <a:off x="12814300" y="6705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3BA6EBA-6416-43C5-9551-EC1B91ADCECA}"/>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7DE39816-8D66-42E4-9270-303C7AE8F83D}"/>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81C81602-4145-4418-92CD-3E9136CEC94F}"/>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DB148356-1C0E-4570-A3FB-FB89BE6F05EB}"/>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3A09CAC0-59CA-4903-BA76-3D2D45DA290F}"/>
            </a:ext>
          </a:extLst>
        </xdr:cNvPr>
        <xdr:cNvSpPr txBox="1"/>
      </xdr:nvSpPr>
      <xdr:spPr>
        <a:xfrm>
          <a:off x="15266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136089</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8E097DB1-0ED4-4376-9001-2670FF47CB85}"/>
            </a:ext>
          </a:extLst>
        </xdr:cNvPr>
        <xdr:cNvSpPr txBox="1"/>
      </xdr:nvSpPr>
      <xdr:spPr>
        <a:xfrm>
          <a:off x="14389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E8523B72-6E1C-4573-855F-863127FCB61A}"/>
            </a:ext>
          </a:extLst>
        </xdr:cNvPr>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DA7118AD-5885-41EC-95C0-51E81197ABD0}"/>
            </a:ext>
          </a:extLst>
        </xdr:cNvPr>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6DB9A6F0-60F0-4D22-89C1-82B0D963C62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4F238A6B-1F7A-4C4E-A4C5-23BFB3DC13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338320FB-BB7C-443E-96F4-D8491219F04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15C12BF-DD3E-4879-A398-A63FFF7BB7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EF994F6C-90BE-4F3F-BECF-A025E0C453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DA725059-9F3C-4BC0-A3A7-83C6DB45A7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3F07A26C-8CA9-4F10-9C00-BAA8AA2D626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530BC0B8-7D28-438E-9C0D-122CADA8FD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1E071674-100E-4AA0-A4AE-C9424DF069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E7B6E6F-98DD-41E8-860D-1BCA26FE16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446DFD01-142F-49B3-9AB6-341F264B40F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6E714E8D-D681-4F74-8CB9-C227821A2F1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7E45D9F5-6C6C-4063-94F9-4EDF670E7A5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C3AB0EBE-4C0C-4832-8EF4-D43CD36191D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59DB5792-83A8-413D-B2C0-839D96165DD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C62C94B7-BE86-4B0F-9A6D-3963536C208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A277D86D-2C0A-4259-AA48-0814819AFD4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4B8F4812-38EE-42C3-B9D1-05F510113C3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E9DC443-D84C-48FE-81F1-A8E18FCAAC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054733D-AF3D-4E27-80FC-CFB9494CAED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72CFA40-BE17-4F59-A422-9AAB39CAF1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98FE968D-5D1C-4150-8043-2B7B28DF294A}"/>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CB56311-7ADE-4B01-9041-B971864C129B}"/>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FEA741A1-88E8-473A-913F-DAF27F10A82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03B9388-B23A-4A10-9D4B-943B37535768}"/>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9B35B029-80A4-41D0-A56C-653456A86656}"/>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8CF18ED-FA70-4ED3-A2FB-A5C03296C511}"/>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32217B9A-DCC1-441C-A765-5D7D642073C3}"/>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B49F7BA3-3619-41A2-A4CC-34F0B7DE1E55}"/>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3DCA181-D6BB-4940-ACA1-EA7FE0EF12B3}"/>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0507FDEB-9A53-4FB2-83D2-4A9E5035B680}"/>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1BEC5AF8-8BD7-45EA-A3C5-DD651210A185}"/>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376FE3D-326E-4FA7-8AFF-B0390A6CEA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1920154-82D6-481B-9EDA-E8B105DFE0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8FE8B04-3CB0-4B47-AEEC-A4EDB82E60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BB0043B-FDE9-41D3-A957-15718A79D3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953091D-EA60-4BE2-A73E-BD7E4F6A40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90" name="楕円 489">
          <a:extLst>
            <a:ext uri="{FF2B5EF4-FFF2-40B4-BE49-F238E27FC236}">
              <a16:creationId xmlns:a16="http://schemas.microsoft.com/office/drawing/2014/main" id="{4EC98E49-05B4-4BC4-BBBB-A187D6B84A77}"/>
            </a:ext>
          </a:extLst>
        </xdr:cNvPr>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AF54294A-F73A-47EC-8EAD-1E9DFE16DD7C}"/>
            </a:ext>
          </a:extLst>
        </xdr:cNvPr>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157988</xdr:rowOff>
    </xdr:from>
    <xdr:to>
      <xdr:col>112</xdr:col>
      <xdr:colOff>38100</xdr:colOff>
      <xdr:row>40</xdr:row>
      <xdr:rowOff>88138</xdr:rowOff>
    </xdr:to>
    <xdr:sp macro="" textlink="">
      <xdr:nvSpPr>
        <xdr:cNvPr id="492" name="楕円 491">
          <a:extLst>
            <a:ext uri="{FF2B5EF4-FFF2-40B4-BE49-F238E27FC236}">
              <a16:creationId xmlns:a16="http://schemas.microsoft.com/office/drawing/2014/main" id="{85E197D2-D029-4253-A501-8451D89AF833}"/>
            </a:ext>
          </a:extLst>
        </xdr:cNvPr>
        <xdr:cNvSpPr/>
      </xdr:nvSpPr>
      <xdr:spPr>
        <a:xfrm>
          <a:off x="21272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37338</xdr:rowOff>
    </xdr:to>
    <xdr:cxnSp macro="">
      <xdr:nvCxnSpPr>
        <xdr:cNvPr id="493" name="直線コネクタ 492">
          <a:extLst>
            <a:ext uri="{FF2B5EF4-FFF2-40B4-BE49-F238E27FC236}">
              <a16:creationId xmlns:a16="http://schemas.microsoft.com/office/drawing/2014/main" id="{E7846B1C-7A3C-430B-B5BA-FCFEFED20A7E}"/>
            </a:ext>
          </a:extLst>
        </xdr:cNvPr>
        <xdr:cNvCxnSpPr/>
      </xdr:nvCxnSpPr>
      <xdr:spPr>
        <a:xfrm flipV="1">
          <a:off x="21323300" y="68907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160274</xdr:rowOff>
    </xdr:from>
    <xdr:to>
      <xdr:col>107</xdr:col>
      <xdr:colOff>101600</xdr:colOff>
      <xdr:row>40</xdr:row>
      <xdr:rowOff>90424</xdr:rowOff>
    </xdr:to>
    <xdr:sp macro="" textlink="">
      <xdr:nvSpPr>
        <xdr:cNvPr id="494" name="楕円 493">
          <a:extLst>
            <a:ext uri="{FF2B5EF4-FFF2-40B4-BE49-F238E27FC236}">
              <a16:creationId xmlns:a16="http://schemas.microsoft.com/office/drawing/2014/main" id="{55972D77-D8A8-4135-9C69-103493D3F6FD}"/>
            </a:ext>
          </a:extLst>
        </xdr:cNvPr>
        <xdr:cNvSpPr/>
      </xdr:nvSpPr>
      <xdr:spPr>
        <a:xfrm>
          <a:off x="20383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37338</xdr:rowOff>
    </xdr:from>
    <xdr:to>
      <xdr:col>111</xdr:col>
      <xdr:colOff>177800</xdr:colOff>
      <xdr:row>40</xdr:row>
      <xdr:rowOff>39624</xdr:rowOff>
    </xdr:to>
    <xdr:cxnSp macro="">
      <xdr:nvCxnSpPr>
        <xdr:cNvPr id="495" name="直線コネクタ 494">
          <a:extLst>
            <a:ext uri="{FF2B5EF4-FFF2-40B4-BE49-F238E27FC236}">
              <a16:creationId xmlns:a16="http://schemas.microsoft.com/office/drawing/2014/main" id="{6B1C478C-3B48-4BA7-96B3-D8FC4848E118}"/>
            </a:ext>
          </a:extLst>
        </xdr:cNvPr>
        <xdr:cNvCxnSpPr/>
      </xdr:nvCxnSpPr>
      <xdr:spPr>
        <a:xfrm flipV="1">
          <a:off x="20434300" y="68953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6" name="楕円 495">
          <a:extLst>
            <a:ext uri="{FF2B5EF4-FFF2-40B4-BE49-F238E27FC236}">
              <a16:creationId xmlns:a16="http://schemas.microsoft.com/office/drawing/2014/main" id="{975E1FB0-9F07-49BB-A295-13260727903D}"/>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39624</xdr:rowOff>
    </xdr:from>
    <xdr:to>
      <xdr:col>107</xdr:col>
      <xdr:colOff>50800</xdr:colOff>
      <xdr:row>40</xdr:row>
      <xdr:rowOff>41910</xdr:rowOff>
    </xdr:to>
    <xdr:cxnSp macro="">
      <xdr:nvCxnSpPr>
        <xdr:cNvPr id="497" name="直線コネクタ 496">
          <a:extLst>
            <a:ext uri="{FF2B5EF4-FFF2-40B4-BE49-F238E27FC236}">
              <a16:creationId xmlns:a16="http://schemas.microsoft.com/office/drawing/2014/main" id="{EDEF23F2-25B0-4BDF-ACB4-F8900ACB35C2}"/>
            </a:ext>
          </a:extLst>
        </xdr:cNvPr>
        <xdr:cNvCxnSpPr/>
      </xdr:nvCxnSpPr>
      <xdr:spPr>
        <a:xfrm flipV="1">
          <a:off x="19545300" y="68976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167132</xdr:rowOff>
    </xdr:from>
    <xdr:to>
      <xdr:col>98</xdr:col>
      <xdr:colOff>38100</xdr:colOff>
      <xdr:row>40</xdr:row>
      <xdr:rowOff>97282</xdr:rowOff>
    </xdr:to>
    <xdr:sp macro="" textlink="">
      <xdr:nvSpPr>
        <xdr:cNvPr id="498" name="楕円 497">
          <a:extLst>
            <a:ext uri="{FF2B5EF4-FFF2-40B4-BE49-F238E27FC236}">
              <a16:creationId xmlns:a16="http://schemas.microsoft.com/office/drawing/2014/main" id="{552DE4F0-C30D-4099-9480-9B2E9CBA08DA}"/>
            </a:ext>
          </a:extLst>
        </xdr:cNvPr>
        <xdr:cNvSpPr/>
      </xdr:nvSpPr>
      <xdr:spPr>
        <a:xfrm>
          <a:off x="18605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46482</xdr:rowOff>
    </xdr:to>
    <xdr:cxnSp macro="">
      <xdr:nvCxnSpPr>
        <xdr:cNvPr id="499" name="直線コネクタ 498">
          <a:extLst>
            <a:ext uri="{FF2B5EF4-FFF2-40B4-BE49-F238E27FC236}">
              <a16:creationId xmlns:a16="http://schemas.microsoft.com/office/drawing/2014/main" id="{4A00D570-0CFB-489A-B8AF-9A3153BB1243}"/>
            </a:ext>
          </a:extLst>
        </xdr:cNvPr>
        <xdr:cNvCxnSpPr/>
      </xdr:nvCxnSpPr>
      <xdr:spPr>
        <a:xfrm flipV="1">
          <a:off x="18656300" y="6899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A9E12BB-31F3-4549-87E0-0629C58B14B0}"/>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D7F1AF9E-13DE-451D-BE7B-87B2A8B3B8E3}"/>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80BE0C75-B30A-4CE5-8977-2F130F700FCB}"/>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A3857A7F-091F-4D52-B616-8F7D5D32BB1D}"/>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79265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854A092-2F44-4C17-ACE5-7B85FE7E4EA5}"/>
            </a:ext>
          </a:extLst>
        </xdr:cNvPr>
        <xdr:cNvSpPr txBox="1"/>
      </xdr:nvSpPr>
      <xdr:spPr>
        <a:xfrm>
          <a:off x="210757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81551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9923CF90-B99B-4A6E-AE27-7B8B941EBF69}"/>
            </a:ext>
          </a:extLst>
        </xdr:cNvPr>
        <xdr:cNvSpPr txBox="1"/>
      </xdr:nvSpPr>
      <xdr:spPr>
        <a:xfrm>
          <a:off x="20199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8C94515-C98C-4791-8100-9073DFCAEEFA}"/>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88409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CD436155-0DF2-44EC-B332-FA877825F60A}"/>
            </a:ext>
          </a:extLst>
        </xdr:cNvPr>
        <xdr:cNvSpPr txBox="1"/>
      </xdr:nvSpPr>
      <xdr:spPr>
        <a:xfrm>
          <a:off x="18421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F7C0921-6E7D-4892-8CEB-83E4A1A5DB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DAA544B-C9CA-4E27-A935-5694911F95B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76FC88D-812E-4C33-A631-178916433F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9753F0D-5558-41E3-B1E9-3F381E6442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B466E23-7E35-4A43-9F1F-C0E606D05E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78B2544-D5B8-4CA8-B673-A9948137D3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A00D9DA-F2D7-4537-AEF3-E30D129B5E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A04CF59-BEC7-4567-A3C1-386B4A8E4C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DE492E20-5508-4F2C-A25A-E6D70D62A5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65130EC-FEF2-429C-AA0C-EB0573BE28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CC6C499F-DBA5-470C-82B1-D5D8AC13045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4D7753C0-586A-4E69-A4BE-4A38B540D8F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3A5ABD1E-C6CE-438A-8604-37AC97A3248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6B889D3C-6E2A-43E0-99B8-05950CF991F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E190C88D-E3FE-43EA-BD4F-91EF199858A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879E0B65-C1B6-497B-9ADA-94A7CDBA94A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D23F9AF0-345F-4C23-9947-A8DAEB0AB5C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EAF0996F-B36A-4DA2-9D48-16D682699CC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A1D9C2F3-E914-4F7A-BFA9-1BB88555477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17D5552-AD5F-4118-A5C8-E0A576202D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EF06D4EB-8469-4635-9E4D-77FE585C7E9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E6BC8AA-0EF9-4F11-8B4B-B54BD8F62B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E425F405-C617-40C8-BE40-C6130BF91556}"/>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DC16CC4-C370-4BD6-9123-05BEC554F882}"/>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EC68579D-4B4B-449F-BCDD-57D11280A0F7}"/>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49336330-6905-4CF9-9902-45E10557A00D}"/>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F821AB0B-220A-45E0-9E43-BCFD6893869F}"/>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FFF60E13-D73A-45B5-9D00-E0335E97D878}"/>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5DC269D7-C51A-4340-B307-7E48978DAA3F}"/>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71106D25-81FA-471D-8CEF-CCA0ED3C4F6B}"/>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ACE69FFB-1755-4EC1-BE43-66501151FF83}"/>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327456A0-575D-4914-B4C7-5E20AA082EF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E4C0FDD1-66C0-4256-A6F5-2D4591EAE58A}"/>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7B4FC1C-EB90-4BC4-AB47-304FC0B059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3595841-A33A-453C-9F3A-B75DCEB1A9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46CF0C0-98C3-4A6D-A1F8-6C84B341C9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978F8B5-0FDE-4819-9B70-72D39D73B34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981C0A9-FE57-4C76-8825-F7084BFCB0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45212</xdr:rowOff>
    </xdr:from>
    <xdr:to>
      <xdr:col>85</xdr:col>
      <xdr:colOff>177800</xdr:colOff>
      <xdr:row>59</xdr:row>
      <xdr:rowOff>146812</xdr:rowOff>
    </xdr:to>
    <xdr:sp macro="" textlink="">
      <xdr:nvSpPr>
        <xdr:cNvPr id="546" name="楕円 545">
          <a:extLst>
            <a:ext uri="{FF2B5EF4-FFF2-40B4-BE49-F238E27FC236}">
              <a16:creationId xmlns:a16="http://schemas.microsoft.com/office/drawing/2014/main" id="{B9E34CBC-CA3A-4700-B75F-5443CE42122B}"/>
            </a:ext>
          </a:extLst>
        </xdr:cNvPr>
        <xdr:cNvSpPr/>
      </xdr:nvSpPr>
      <xdr:spPr>
        <a:xfrm>
          <a:off x="162687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23639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65864965-B482-454C-B2AA-17055994229E}"/>
            </a:ext>
          </a:extLst>
        </xdr:cNvPr>
        <xdr:cNvSpPr txBox="1"/>
      </xdr:nvSpPr>
      <xdr:spPr>
        <a:xfrm>
          <a:off x="16357600"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170942</xdr:rowOff>
    </xdr:from>
    <xdr:to>
      <xdr:col>81</xdr:col>
      <xdr:colOff>101600</xdr:colOff>
      <xdr:row>59</xdr:row>
      <xdr:rowOff>101092</xdr:rowOff>
    </xdr:to>
    <xdr:sp macro="" textlink="">
      <xdr:nvSpPr>
        <xdr:cNvPr id="548" name="楕円 547">
          <a:extLst>
            <a:ext uri="{FF2B5EF4-FFF2-40B4-BE49-F238E27FC236}">
              <a16:creationId xmlns:a16="http://schemas.microsoft.com/office/drawing/2014/main" id="{636FD761-695F-4203-A77F-681855D09415}"/>
            </a:ext>
          </a:extLst>
        </xdr:cNvPr>
        <xdr:cNvSpPr/>
      </xdr:nvSpPr>
      <xdr:spPr>
        <a:xfrm>
          <a:off x="15430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50292</xdr:rowOff>
    </xdr:from>
    <xdr:to>
      <xdr:col>85</xdr:col>
      <xdr:colOff>127000</xdr:colOff>
      <xdr:row>59</xdr:row>
      <xdr:rowOff>96012</xdr:rowOff>
    </xdr:to>
    <xdr:cxnSp macro="">
      <xdr:nvCxnSpPr>
        <xdr:cNvPr id="549" name="直線コネクタ 548">
          <a:extLst>
            <a:ext uri="{FF2B5EF4-FFF2-40B4-BE49-F238E27FC236}">
              <a16:creationId xmlns:a16="http://schemas.microsoft.com/office/drawing/2014/main" id="{B907D51F-50B0-459E-B946-D7988D0E0EDF}"/>
            </a:ext>
          </a:extLst>
        </xdr:cNvPr>
        <xdr:cNvCxnSpPr/>
      </xdr:nvCxnSpPr>
      <xdr:spPr>
        <a:xfrm>
          <a:off x="15481300" y="101658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125222</xdr:rowOff>
    </xdr:from>
    <xdr:to>
      <xdr:col>76</xdr:col>
      <xdr:colOff>165100</xdr:colOff>
      <xdr:row>59</xdr:row>
      <xdr:rowOff>55372</xdr:rowOff>
    </xdr:to>
    <xdr:sp macro="" textlink="">
      <xdr:nvSpPr>
        <xdr:cNvPr id="550" name="楕円 549">
          <a:extLst>
            <a:ext uri="{FF2B5EF4-FFF2-40B4-BE49-F238E27FC236}">
              <a16:creationId xmlns:a16="http://schemas.microsoft.com/office/drawing/2014/main" id="{E513B4E0-7F1C-4E96-9870-47EECF95B3CA}"/>
            </a:ext>
          </a:extLst>
        </xdr:cNvPr>
        <xdr:cNvSpPr/>
      </xdr:nvSpPr>
      <xdr:spPr>
        <a:xfrm>
          <a:off x="14541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xdr:rowOff>
    </xdr:from>
    <xdr:to>
      <xdr:col>81</xdr:col>
      <xdr:colOff>50800</xdr:colOff>
      <xdr:row>59</xdr:row>
      <xdr:rowOff>50292</xdr:rowOff>
    </xdr:to>
    <xdr:cxnSp macro="">
      <xdr:nvCxnSpPr>
        <xdr:cNvPr id="551" name="直線コネクタ 550">
          <a:extLst>
            <a:ext uri="{FF2B5EF4-FFF2-40B4-BE49-F238E27FC236}">
              <a16:creationId xmlns:a16="http://schemas.microsoft.com/office/drawing/2014/main" id="{BE564640-9CEC-4F1B-B592-9DE42842D941}"/>
            </a:ext>
          </a:extLst>
        </xdr:cNvPr>
        <xdr:cNvCxnSpPr/>
      </xdr:nvCxnSpPr>
      <xdr:spPr>
        <a:xfrm>
          <a:off x="14592300" y="101201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2" name="楕円 551">
          <a:extLst>
            <a:ext uri="{FF2B5EF4-FFF2-40B4-BE49-F238E27FC236}">
              <a16:creationId xmlns:a16="http://schemas.microsoft.com/office/drawing/2014/main" id="{DDA74CB2-E2D0-4710-AB01-1B072DF987FD}"/>
            </a:ext>
          </a:extLst>
        </xdr:cNvPr>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4572</xdr:rowOff>
    </xdr:to>
    <xdr:cxnSp macro="">
      <xdr:nvCxnSpPr>
        <xdr:cNvPr id="553" name="直線コネクタ 552">
          <a:extLst>
            <a:ext uri="{FF2B5EF4-FFF2-40B4-BE49-F238E27FC236}">
              <a16:creationId xmlns:a16="http://schemas.microsoft.com/office/drawing/2014/main" id="{ACEB60AB-4907-474D-B525-F28B6C2906C8}"/>
            </a:ext>
          </a:extLst>
        </xdr:cNvPr>
        <xdr:cNvCxnSpPr/>
      </xdr:nvCxnSpPr>
      <xdr:spPr>
        <a:xfrm>
          <a:off x="13703300" y="101041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554" name="楕円 553">
          <a:extLst>
            <a:ext uri="{FF2B5EF4-FFF2-40B4-BE49-F238E27FC236}">
              <a16:creationId xmlns:a16="http://schemas.microsoft.com/office/drawing/2014/main" id="{6A780B6C-A9F8-4654-BF9B-2CC1482C4EF1}"/>
            </a:ext>
          </a:extLst>
        </xdr:cNvPr>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160020</xdr:rowOff>
    </xdr:to>
    <xdr:cxnSp macro="">
      <xdr:nvCxnSpPr>
        <xdr:cNvPr id="555" name="直線コネクタ 554">
          <a:extLst>
            <a:ext uri="{FF2B5EF4-FFF2-40B4-BE49-F238E27FC236}">
              <a16:creationId xmlns:a16="http://schemas.microsoft.com/office/drawing/2014/main" id="{A0D5B092-A638-442A-ACE6-DBA8A4E0B627}"/>
            </a:ext>
          </a:extLst>
        </xdr:cNvPr>
        <xdr:cNvCxnSpPr/>
      </xdr:nvCxnSpPr>
      <xdr:spPr>
        <a:xfrm>
          <a:off x="12814300" y="1006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65321A41-DACC-4388-AEDB-E33C0F589EE0}"/>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70160D74-2755-41C2-BD04-F531E23D7C29}"/>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E38EC7C3-3495-4EE9-ACF7-E9E436C5B08B}"/>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61F52DCB-3ED3-4B74-B4CE-E0009A6F8761}"/>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92219</xdr:rowOff>
    </xdr:from>
    <xdr:ext cx="405111" cy="259045"/>
    <xdr:sp macro="" textlink="">
      <xdr:nvSpPr>
        <xdr:cNvPr id="560" name="n_1mainValue【学校施設】&#10;有形固定資産減価償却率">
          <a:extLst>
            <a:ext uri="{FF2B5EF4-FFF2-40B4-BE49-F238E27FC236}">
              <a16:creationId xmlns:a16="http://schemas.microsoft.com/office/drawing/2014/main" id="{E6720468-97EE-4917-8F01-4CDCCC770078}"/>
            </a:ext>
          </a:extLst>
        </xdr:cNvPr>
        <xdr:cNvSpPr txBox="1"/>
      </xdr:nvSpPr>
      <xdr:spPr>
        <a:xfrm>
          <a:off x="152660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71899</xdr:rowOff>
    </xdr:from>
    <xdr:ext cx="405111" cy="259045"/>
    <xdr:sp macro="" textlink="">
      <xdr:nvSpPr>
        <xdr:cNvPr id="561" name="n_2mainValue【学校施設】&#10;有形固定資産減価償却率">
          <a:extLst>
            <a:ext uri="{FF2B5EF4-FFF2-40B4-BE49-F238E27FC236}">
              <a16:creationId xmlns:a16="http://schemas.microsoft.com/office/drawing/2014/main" id="{26038811-EDAD-40B6-A9E9-61C0E5B437F7}"/>
            </a:ext>
          </a:extLst>
        </xdr:cNvPr>
        <xdr:cNvSpPr txBox="1"/>
      </xdr:nvSpPr>
      <xdr:spPr>
        <a:xfrm>
          <a:off x="143897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2" name="n_3mainValue【学校施設】&#10;有形固定資産減価償却率">
          <a:extLst>
            <a:ext uri="{FF2B5EF4-FFF2-40B4-BE49-F238E27FC236}">
              <a16:creationId xmlns:a16="http://schemas.microsoft.com/office/drawing/2014/main" id="{DCB71969-4BC4-40F8-B2AE-3469D57E9639}"/>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63" name="n_4mainValue【学校施設】&#10;有形固定資産減価償却率">
          <a:extLst>
            <a:ext uri="{FF2B5EF4-FFF2-40B4-BE49-F238E27FC236}">
              <a16:creationId xmlns:a16="http://schemas.microsoft.com/office/drawing/2014/main" id="{B3176E7C-8D07-4ADD-B093-B4C433BAD70B}"/>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76666BA8-EBE1-47E4-A9B1-FC135222D27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60788108-BEB7-4910-8240-DFCF4E1801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53D34F37-E8D4-4FB9-8964-D9B8652BA2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9DE65A2E-D853-4D97-B847-75D665E758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E3085ACE-B6AE-4B7D-8030-69F163B530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DAB0ECC2-71F5-4EC8-BC06-B88CBB1D79C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5410FBAB-9283-4BE3-A88C-B1B4AB1AE2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88ABE5E4-2548-4C9B-97F0-32820BF0451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8F15D7F7-C73D-4AC3-A6CC-6C15C46FE9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BCE4BCF-B816-4162-B84E-DF85BC8F3C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386C82C3-2722-4A97-9A0D-2AB5C89E107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577D50CF-8A5C-49F1-BC81-5E4F2F3AF2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8F4413EB-DA9A-4F20-AA00-5DD79E3D02C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2CCEF82A-F8C4-4FE4-8928-2336822D09C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A82BF140-2475-4E96-BBBA-1F9508C8AA6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A83B5349-A24D-466A-8681-2BFA98884CA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78D74D79-EE7E-4F81-BBDE-FA88FFF4024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B3C24EED-82A5-4FD5-A751-66A28607B4E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6496F46B-FF2E-4011-832F-C58E06923F4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C2F693D6-7BD6-442C-93CD-AA3AD692182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AB81C3FC-806A-49CE-B20D-3CE5C522FB4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BB164893-25E5-4DB1-8EF7-B06ADB3852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B6635D49-9629-453B-9061-7CE81B203CD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74927814-D5E1-46AA-BD84-9CF2B109038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E0244318-F7B0-4A7E-80B5-3B389E4161E9}"/>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C550F3F0-C545-438F-A17F-AB89E12BB8A6}"/>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AE5AEAB1-5010-4749-9A29-548D0410C6CC}"/>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61C3B0F4-6520-4BF3-839B-7172B54FB7FF}"/>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2F19CD1C-DB93-4114-A931-6496B8BE3F51}"/>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CDF92FC7-0744-4024-A832-62610A24825C}"/>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B1BFDB47-5AA5-4B70-B320-735D652787CB}"/>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56979AFF-9B02-4333-A244-E67EF11C398C}"/>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DB90C7AC-F231-47DE-A07F-924A324DACD4}"/>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5C77DE23-E4AA-4C7D-89AA-F3E7C09EA05E}"/>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83B6DEE0-A320-48B0-AF8D-E681EBEF23D4}"/>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CFF9183-765C-4BCF-AA3B-838270101A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9A57123-19D0-4A9B-A5FA-F26D1407BE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5AFFCA3-4A0F-4897-855C-D11049B96F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8A46372-FC8C-4276-9AAC-9953570DE7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CED1719-6751-4B5E-B650-6B7A1E1F0E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58166</xdr:rowOff>
    </xdr:from>
    <xdr:to>
      <xdr:col>116</xdr:col>
      <xdr:colOff>114300</xdr:colOff>
      <xdr:row>60</xdr:row>
      <xdr:rowOff>159766</xdr:rowOff>
    </xdr:to>
    <xdr:sp macro="" textlink="">
      <xdr:nvSpPr>
        <xdr:cNvPr id="604" name="楕円 603">
          <a:extLst>
            <a:ext uri="{FF2B5EF4-FFF2-40B4-BE49-F238E27FC236}">
              <a16:creationId xmlns:a16="http://schemas.microsoft.com/office/drawing/2014/main" id="{7D0BD4B1-623C-4DEC-A79E-FDCC83E7B1BD}"/>
            </a:ext>
          </a:extLst>
        </xdr:cNvPr>
        <xdr:cNvSpPr/>
      </xdr:nvSpPr>
      <xdr:spPr>
        <a:xfrm>
          <a:off x="22110700" y="103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81043</xdr:rowOff>
    </xdr:from>
    <xdr:ext cx="469744" cy="259045"/>
    <xdr:sp macro="" textlink="">
      <xdr:nvSpPr>
        <xdr:cNvPr id="605" name="【学校施設】&#10;一人当たり面積該当値テキスト">
          <a:extLst>
            <a:ext uri="{FF2B5EF4-FFF2-40B4-BE49-F238E27FC236}">
              <a16:creationId xmlns:a16="http://schemas.microsoft.com/office/drawing/2014/main" id="{6BBECF2E-058F-4E60-8156-DA3FA61CE06F}"/>
            </a:ext>
          </a:extLst>
        </xdr:cNvPr>
        <xdr:cNvSpPr txBox="1"/>
      </xdr:nvSpPr>
      <xdr:spPr>
        <a:xfrm>
          <a:off x="22199600"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77216</xdr:rowOff>
    </xdr:from>
    <xdr:to>
      <xdr:col>112</xdr:col>
      <xdr:colOff>38100</xdr:colOff>
      <xdr:row>61</xdr:row>
      <xdr:rowOff>7366</xdr:rowOff>
    </xdr:to>
    <xdr:sp macro="" textlink="">
      <xdr:nvSpPr>
        <xdr:cNvPr id="606" name="楕円 605">
          <a:extLst>
            <a:ext uri="{FF2B5EF4-FFF2-40B4-BE49-F238E27FC236}">
              <a16:creationId xmlns:a16="http://schemas.microsoft.com/office/drawing/2014/main" id="{4AAA5144-AB1A-4155-8904-BEA03898F9F9}"/>
            </a:ext>
          </a:extLst>
        </xdr:cNvPr>
        <xdr:cNvSpPr/>
      </xdr:nvSpPr>
      <xdr:spPr>
        <a:xfrm>
          <a:off x="21272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108966</xdr:rowOff>
    </xdr:from>
    <xdr:to>
      <xdr:col>116</xdr:col>
      <xdr:colOff>63500</xdr:colOff>
      <xdr:row>60</xdr:row>
      <xdr:rowOff>128016</xdr:rowOff>
    </xdr:to>
    <xdr:cxnSp macro="">
      <xdr:nvCxnSpPr>
        <xdr:cNvPr id="607" name="直線コネクタ 606">
          <a:extLst>
            <a:ext uri="{FF2B5EF4-FFF2-40B4-BE49-F238E27FC236}">
              <a16:creationId xmlns:a16="http://schemas.microsoft.com/office/drawing/2014/main" id="{7C097089-F8AA-4268-87C6-6CCEB243FE97}"/>
            </a:ext>
          </a:extLst>
        </xdr:cNvPr>
        <xdr:cNvCxnSpPr/>
      </xdr:nvCxnSpPr>
      <xdr:spPr>
        <a:xfrm flipV="1">
          <a:off x="21323300" y="1039596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93980</xdr:rowOff>
    </xdr:from>
    <xdr:to>
      <xdr:col>107</xdr:col>
      <xdr:colOff>101600</xdr:colOff>
      <xdr:row>61</xdr:row>
      <xdr:rowOff>24130</xdr:rowOff>
    </xdr:to>
    <xdr:sp macro="" textlink="">
      <xdr:nvSpPr>
        <xdr:cNvPr id="608" name="楕円 607">
          <a:extLst>
            <a:ext uri="{FF2B5EF4-FFF2-40B4-BE49-F238E27FC236}">
              <a16:creationId xmlns:a16="http://schemas.microsoft.com/office/drawing/2014/main" id="{0D672C15-9619-469F-8E1F-735DAA5C746F}"/>
            </a:ext>
          </a:extLst>
        </xdr:cNvPr>
        <xdr:cNvSpPr/>
      </xdr:nvSpPr>
      <xdr:spPr>
        <a:xfrm>
          <a:off x="2038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128016</xdr:rowOff>
    </xdr:from>
    <xdr:to>
      <xdr:col>111</xdr:col>
      <xdr:colOff>177800</xdr:colOff>
      <xdr:row>60</xdr:row>
      <xdr:rowOff>144780</xdr:rowOff>
    </xdr:to>
    <xdr:cxnSp macro="">
      <xdr:nvCxnSpPr>
        <xdr:cNvPr id="609" name="直線コネクタ 608">
          <a:extLst>
            <a:ext uri="{FF2B5EF4-FFF2-40B4-BE49-F238E27FC236}">
              <a16:creationId xmlns:a16="http://schemas.microsoft.com/office/drawing/2014/main" id="{0D0D5470-E0E6-404A-ACC0-EB7CFAF1C421}"/>
            </a:ext>
          </a:extLst>
        </xdr:cNvPr>
        <xdr:cNvCxnSpPr/>
      </xdr:nvCxnSpPr>
      <xdr:spPr>
        <a:xfrm flipV="1">
          <a:off x="20434300" y="1041501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100076</xdr:rowOff>
    </xdr:from>
    <xdr:to>
      <xdr:col>102</xdr:col>
      <xdr:colOff>165100</xdr:colOff>
      <xdr:row>61</xdr:row>
      <xdr:rowOff>30226</xdr:rowOff>
    </xdr:to>
    <xdr:sp macro="" textlink="">
      <xdr:nvSpPr>
        <xdr:cNvPr id="610" name="楕円 609">
          <a:extLst>
            <a:ext uri="{FF2B5EF4-FFF2-40B4-BE49-F238E27FC236}">
              <a16:creationId xmlns:a16="http://schemas.microsoft.com/office/drawing/2014/main" id="{CB52FAC2-6EC8-45CE-ABC9-7BDE5AED4E93}"/>
            </a:ext>
          </a:extLst>
        </xdr:cNvPr>
        <xdr:cNvSpPr/>
      </xdr:nvSpPr>
      <xdr:spPr>
        <a:xfrm>
          <a:off x="19494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144780</xdr:rowOff>
    </xdr:from>
    <xdr:to>
      <xdr:col>107</xdr:col>
      <xdr:colOff>50800</xdr:colOff>
      <xdr:row>60</xdr:row>
      <xdr:rowOff>150876</xdr:rowOff>
    </xdr:to>
    <xdr:cxnSp macro="">
      <xdr:nvCxnSpPr>
        <xdr:cNvPr id="611" name="直線コネクタ 610">
          <a:extLst>
            <a:ext uri="{FF2B5EF4-FFF2-40B4-BE49-F238E27FC236}">
              <a16:creationId xmlns:a16="http://schemas.microsoft.com/office/drawing/2014/main" id="{07E62618-B056-47FC-97F2-6C6F9E2DC21B}"/>
            </a:ext>
          </a:extLst>
        </xdr:cNvPr>
        <xdr:cNvCxnSpPr/>
      </xdr:nvCxnSpPr>
      <xdr:spPr>
        <a:xfrm flipV="1">
          <a:off x="19545300" y="1043178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112268</xdr:rowOff>
    </xdr:from>
    <xdr:to>
      <xdr:col>98</xdr:col>
      <xdr:colOff>38100</xdr:colOff>
      <xdr:row>61</xdr:row>
      <xdr:rowOff>42418</xdr:rowOff>
    </xdr:to>
    <xdr:sp macro="" textlink="">
      <xdr:nvSpPr>
        <xdr:cNvPr id="612" name="楕円 611">
          <a:extLst>
            <a:ext uri="{FF2B5EF4-FFF2-40B4-BE49-F238E27FC236}">
              <a16:creationId xmlns:a16="http://schemas.microsoft.com/office/drawing/2014/main" id="{A0C5CCB4-D8F3-46C3-B69D-ABCD9D4A361A}"/>
            </a:ext>
          </a:extLst>
        </xdr:cNvPr>
        <xdr:cNvSpPr/>
      </xdr:nvSpPr>
      <xdr:spPr>
        <a:xfrm>
          <a:off x="18605500" y="103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150876</xdr:rowOff>
    </xdr:from>
    <xdr:to>
      <xdr:col>102</xdr:col>
      <xdr:colOff>114300</xdr:colOff>
      <xdr:row>60</xdr:row>
      <xdr:rowOff>163068</xdr:rowOff>
    </xdr:to>
    <xdr:cxnSp macro="">
      <xdr:nvCxnSpPr>
        <xdr:cNvPr id="613" name="直線コネクタ 612">
          <a:extLst>
            <a:ext uri="{FF2B5EF4-FFF2-40B4-BE49-F238E27FC236}">
              <a16:creationId xmlns:a16="http://schemas.microsoft.com/office/drawing/2014/main" id="{A2281A40-5623-4B7C-B59D-C5EF3105D289}"/>
            </a:ext>
          </a:extLst>
        </xdr:cNvPr>
        <xdr:cNvCxnSpPr/>
      </xdr:nvCxnSpPr>
      <xdr:spPr>
        <a:xfrm flipV="1">
          <a:off x="18656300" y="104378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B41EF7B0-39AA-491E-AE0B-B97DD139CC1A}"/>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9F385D3A-DCA1-4C28-B0FC-611EAC329C1C}"/>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82A8F936-DE1B-42B1-AEB9-07B06EEA0A13}"/>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7A5A1C42-FBD4-4156-A295-F5A51E105CED}"/>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23893</xdr:rowOff>
    </xdr:from>
    <xdr:ext cx="469744" cy="259045"/>
    <xdr:sp macro="" textlink="">
      <xdr:nvSpPr>
        <xdr:cNvPr id="618" name="n_1mainValue【学校施設】&#10;一人当たり面積">
          <a:extLst>
            <a:ext uri="{FF2B5EF4-FFF2-40B4-BE49-F238E27FC236}">
              <a16:creationId xmlns:a16="http://schemas.microsoft.com/office/drawing/2014/main" id="{7AF5FE33-EA06-42C6-AF1B-80B072946FD8}"/>
            </a:ext>
          </a:extLst>
        </xdr:cNvPr>
        <xdr:cNvSpPr txBox="1"/>
      </xdr:nvSpPr>
      <xdr:spPr>
        <a:xfrm>
          <a:off x="21075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40657</xdr:rowOff>
    </xdr:from>
    <xdr:ext cx="469744" cy="259045"/>
    <xdr:sp macro="" textlink="">
      <xdr:nvSpPr>
        <xdr:cNvPr id="619" name="n_2mainValue【学校施設】&#10;一人当たり面積">
          <a:extLst>
            <a:ext uri="{FF2B5EF4-FFF2-40B4-BE49-F238E27FC236}">
              <a16:creationId xmlns:a16="http://schemas.microsoft.com/office/drawing/2014/main" id="{E47ABD26-F187-4DF7-9B43-92CC9111215B}"/>
            </a:ext>
          </a:extLst>
        </xdr:cNvPr>
        <xdr:cNvSpPr txBox="1"/>
      </xdr:nvSpPr>
      <xdr:spPr>
        <a:xfrm>
          <a:off x="20199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46753</xdr:rowOff>
    </xdr:from>
    <xdr:ext cx="469744" cy="259045"/>
    <xdr:sp macro="" textlink="">
      <xdr:nvSpPr>
        <xdr:cNvPr id="620" name="n_3mainValue【学校施設】&#10;一人当たり面積">
          <a:extLst>
            <a:ext uri="{FF2B5EF4-FFF2-40B4-BE49-F238E27FC236}">
              <a16:creationId xmlns:a16="http://schemas.microsoft.com/office/drawing/2014/main" id="{83C90844-0EB7-4E3E-B361-062313330B23}"/>
            </a:ext>
          </a:extLst>
        </xdr:cNvPr>
        <xdr:cNvSpPr txBox="1"/>
      </xdr:nvSpPr>
      <xdr:spPr>
        <a:xfrm>
          <a:off x="19310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58945</xdr:rowOff>
    </xdr:from>
    <xdr:ext cx="469744" cy="259045"/>
    <xdr:sp macro="" textlink="">
      <xdr:nvSpPr>
        <xdr:cNvPr id="621" name="n_4mainValue【学校施設】&#10;一人当たり面積">
          <a:extLst>
            <a:ext uri="{FF2B5EF4-FFF2-40B4-BE49-F238E27FC236}">
              <a16:creationId xmlns:a16="http://schemas.microsoft.com/office/drawing/2014/main" id="{CE0F0B55-D8C1-46C1-8318-06CC43C5C3A3}"/>
            </a:ext>
          </a:extLst>
        </xdr:cNvPr>
        <xdr:cNvSpPr txBox="1"/>
      </xdr:nvSpPr>
      <xdr:spPr>
        <a:xfrm>
          <a:off x="18421427" y="101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7EE085E9-F8FD-470B-BDBE-8F79407B6D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9705D5A-F0ED-4777-AE1C-96A3078483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976F362-B60E-4FA8-8B13-03DAED7BAAD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62D2E381-3BC6-4EE3-9FB3-B2B58F40C6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16C8669-F752-4BDF-A28C-71F8D5DCB2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DFF44AAC-CDD5-4032-9303-13F5F6E0C8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6EFB6256-9223-42A9-8FC9-8E43200E39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5F2BB29D-FCD7-4962-863B-3121FE16B0A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5D5EC50F-A484-402E-998C-FD809B9EE4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F3DA6370-19B9-4DB0-B5F3-15E494454A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3FD9036F-0AB3-4425-B203-48263D4CD7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822CBED5-17FA-4E41-AE8B-B9D96478B2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D4DB46B5-F4F3-4580-9E0D-A0DD3B2275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FFE40BCC-2B8D-4110-989F-3113DED17E3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521CBED2-505E-48C4-B185-4D81EC859C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54492839-DD6A-48C2-A8ED-297A5849971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D3207C7D-DFA8-4E80-A68D-B75729BA78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AF87DC62-F8F3-4ECB-828D-D4717A056C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3C17B535-6B87-4F92-828D-B99C95CEDD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4FA39C97-AA82-4F6D-9CBA-3AB5A2D61E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AD83DECC-CD10-4817-B347-E58EA737F2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2360E9A-1AB7-44EE-8ABE-140B0FD460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AC7D7CE7-06E5-4EBB-A8E4-26CB9CDEB6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2C70C7A8-0FD5-484D-ADC6-E099DD0D81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AB835756-614E-40B5-82B1-FB5091880DC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BD27D6E3-0EF6-4F2C-B593-4B423CDA35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390C2278-242B-4386-9E53-05FF528711A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291D08BD-6982-4FA9-8540-0F754C42CB4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2788E5F8-E35D-4297-BC80-B9FBB3EBCA2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FADDF8C-37C1-4FC5-AC69-FECE794A53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4D5F0529-5314-496B-827C-9E8550C57EF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62F5C9EF-D33E-4294-A271-153FA6C8017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7334C66D-9D8F-49B1-B8EA-8F4F8F8567C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DF037C22-C54A-44C0-B7C5-18B022A9B3F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808732D1-179A-4952-9658-CF96E33671D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8937C942-78ED-435E-84B7-EF282E0DFF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92F606D1-9161-41B0-91EB-F0CCE874CBC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37AD9ABD-3573-4909-98F6-CF14880B8E7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6DF81480-068B-47CE-BEED-A84C98FA375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86A84D1A-B5B9-440B-A5BD-3B4A1DA294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7439F04E-0C3C-47A3-A436-73FC50EED1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id="{884C0CBF-2657-4014-B703-B91E6E204CA9}"/>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a:extLst>
            <a:ext uri="{FF2B5EF4-FFF2-40B4-BE49-F238E27FC236}">
              <a16:creationId xmlns:a16="http://schemas.microsoft.com/office/drawing/2014/main" id="{F8F008AD-97B1-4157-91DF-87F5239B26E9}"/>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id="{3A8C7625-D33C-4397-8614-7E5FC07F8F3E}"/>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a:extLst>
            <a:ext uri="{FF2B5EF4-FFF2-40B4-BE49-F238E27FC236}">
              <a16:creationId xmlns:a16="http://schemas.microsoft.com/office/drawing/2014/main" id="{C791E735-CB13-47E0-9922-FA2EDD806851}"/>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id="{5EF0046E-8E3A-460E-892E-BB9446B6736B}"/>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68" name="【公民館】&#10;有形固定資産減価償却率平均値テキスト">
          <a:extLst>
            <a:ext uri="{FF2B5EF4-FFF2-40B4-BE49-F238E27FC236}">
              <a16:creationId xmlns:a16="http://schemas.microsoft.com/office/drawing/2014/main" id="{80CF5DC7-A07E-42AD-936B-8CF2019502BF}"/>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a:extLst>
            <a:ext uri="{FF2B5EF4-FFF2-40B4-BE49-F238E27FC236}">
              <a16:creationId xmlns:a16="http://schemas.microsoft.com/office/drawing/2014/main" id="{A2009B3B-9468-4C3F-BB1A-C603D4331BA8}"/>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a:extLst>
            <a:ext uri="{FF2B5EF4-FFF2-40B4-BE49-F238E27FC236}">
              <a16:creationId xmlns:a16="http://schemas.microsoft.com/office/drawing/2014/main" id="{721FB4EE-5DE2-42F1-B032-B139C138F7D1}"/>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a:extLst>
            <a:ext uri="{FF2B5EF4-FFF2-40B4-BE49-F238E27FC236}">
              <a16:creationId xmlns:a16="http://schemas.microsoft.com/office/drawing/2014/main" id="{0225E3E2-AF80-42F5-9A1C-9546AFAB508D}"/>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a:extLst>
            <a:ext uri="{FF2B5EF4-FFF2-40B4-BE49-F238E27FC236}">
              <a16:creationId xmlns:a16="http://schemas.microsoft.com/office/drawing/2014/main" id="{2C90A2B9-83A7-4406-A87D-596567B9C523}"/>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a:extLst>
            <a:ext uri="{FF2B5EF4-FFF2-40B4-BE49-F238E27FC236}">
              <a16:creationId xmlns:a16="http://schemas.microsoft.com/office/drawing/2014/main" id="{4485442F-5063-4246-BEFB-7CE842290A47}"/>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9AEB35A-823B-471C-97CD-5F9983AB36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D2286EF-DE63-4F57-B1A8-A10CFA1413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C638A61-8264-4097-A194-83FBC7E9D1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77F3D29-0751-40C7-8555-29E361489A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8F14A97-0738-45DE-A7C4-0023752698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679" name="楕円 678">
          <a:extLst>
            <a:ext uri="{FF2B5EF4-FFF2-40B4-BE49-F238E27FC236}">
              <a16:creationId xmlns:a16="http://schemas.microsoft.com/office/drawing/2014/main" id="{0E18023C-0B28-47AF-A908-05C1507E8DC9}"/>
            </a:ext>
          </a:extLst>
        </xdr:cNvPr>
        <xdr:cNvSpPr/>
      </xdr:nvSpPr>
      <xdr:spPr>
        <a:xfrm>
          <a:off x="16268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680" name="【公民館】&#10;有形固定資産減価償却率該当値テキスト">
          <a:extLst>
            <a:ext uri="{FF2B5EF4-FFF2-40B4-BE49-F238E27FC236}">
              <a16:creationId xmlns:a16="http://schemas.microsoft.com/office/drawing/2014/main" id="{590CDF54-8F58-443F-826F-E61B8EC0D476}"/>
            </a:ext>
          </a:extLst>
        </xdr:cNvPr>
        <xdr:cNvSpPr txBox="1"/>
      </xdr:nvSpPr>
      <xdr:spPr>
        <a:xfrm>
          <a:off x="16357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681" name="楕円 680">
          <a:extLst>
            <a:ext uri="{FF2B5EF4-FFF2-40B4-BE49-F238E27FC236}">
              <a16:creationId xmlns:a16="http://schemas.microsoft.com/office/drawing/2014/main" id="{4AB2DBA5-B73F-43CE-B502-74D31726B89A}"/>
            </a:ext>
          </a:extLst>
        </xdr:cNvPr>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149679</xdr:rowOff>
    </xdr:to>
    <xdr:cxnSp macro="">
      <xdr:nvCxnSpPr>
        <xdr:cNvPr id="682" name="直線コネクタ 681">
          <a:extLst>
            <a:ext uri="{FF2B5EF4-FFF2-40B4-BE49-F238E27FC236}">
              <a16:creationId xmlns:a16="http://schemas.microsoft.com/office/drawing/2014/main" id="{71ED0679-0AEE-43C0-8F03-0A0D40FEE240}"/>
            </a:ext>
          </a:extLst>
        </xdr:cNvPr>
        <xdr:cNvCxnSpPr/>
      </xdr:nvCxnSpPr>
      <xdr:spPr>
        <a:xfrm>
          <a:off x="15481300" y="182890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683" name="楕円 682">
          <a:extLst>
            <a:ext uri="{FF2B5EF4-FFF2-40B4-BE49-F238E27FC236}">
              <a16:creationId xmlns:a16="http://schemas.microsoft.com/office/drawing/2014/main" id="{143C4AB3-3565-4565-9123-36C65B28E405}"/>
            </a:ext>
          </a:extLst>
        </xdr:cNvPr>
        <xdr:cNvSpPr/>
      </xdr:nvSpPr>
      <xdr:spPr>
        <a:xfrm>
          <a:off x="14541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81099</xdr:rowOff>
    </xdr:from>
    <xdr:to>
      <xdr:col>81</xdr:col>
      <xdr:colOff>50800</xdr:colOff>
      <xdr:row>106</xdr:row>
      <xdr:rowOff>115388</xdr:rowOff>
    </xdr:to>
    <xdr:cxnSp macro="">
      <xdr:nvCxnSpPr>
        <xdr:cNvPr id="684" name="直線コネクタ 683">
          <a:extLst>
            <a:ext uri="{FF2B5EF4-FFF2-40B4-BE49-F238E27FC236}">
              <a16:creationId xmlns:a16="http://schemas.microsoft.com/office/drawing/2014/main" id="{7C4E7A7D-764B-4BA8-98FC-116DA0E734F1}"/>
            </a:ext>
          </a:extLst>
        </xdr:cNvPr>
        <xdr:cNvCxnSpPr/>
      </xdr:nvCxnSpPr>
      <xdr:spPr>
        <a:xfrm>
          <a:off x="14592300" y="182547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685" name="楕円 684">
          <a:extLst>
            <a:ext uri="{FF2B5EF4-FFF2-40B4-BE49-F238E27FC236}">
              <a16:creationId xmlns:a16="http://schemas.microsoft.com/office/drawing/2014/main" id="{D65620D0-E47F-4C4B-8E2B-1F43885FB54D}"/>
            </a:ext>
          </a:extLst>
        </xdr:cNvPr>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81099</xdr:rowOff>
    </xdr:to>
    <xdr:cxnSp macro="">
      <xdr:nvCxnSpPr>
        <xdr:cNvPr id="686" name="直線コネクタ 685">
          <a:extLst>
            <a:ext uri="{FF2B5EF4-FFF2-40B4-BE49-F238E27FC236}">
              <a16:creationId xmlns:a16="http://schemas.microsoft.com/office/drawing/2014/main" id="{CF27B2A5-E7AE-49E2-B670-91B32D30D9A4}"/>
            </a:ext>
          </a:extLst>
        </xdr:cNvPr>
        <xdr:cNvCxnSpPr/>
      </xdr:nvCxnSpPr>
      <xdr:spPr>
        <a:xfrm>
          <a:off x="13703300" y="1821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687" name="楕円 686">
          <a:extLst>
            <a:ext uri="{FF2B5EF4-FFF2-40B4-BE49-F238E27FC236}">
              <a16:creationId xmlns:a16="http://schemas.microsoft.com/office/drawing/2014/main" id="{9977E351-8B03-45C3-A18D-9B81809CFD2F}"/>
            </a:ext>
          </a:extLst>
        </xdr:cNvPr>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45176</xdr:rowOff>
    </xdr:to>
    <xdr:cxnSp macro="">
      <xdr:nvCxnSpPr>
        <xdr:cNvPr id="688" name="直線コネクタ 687">
          <a:extLst>
            <a:ext uri="{FF2B5EF4-FFF2-40B4-BE49-F238E27FC236}">
              <a16:creationId xmlns:a16="http://schemas.microsoft.com/office/drawing/2014/main" id="{CAC5C207-85D8-4166-A92C-7656DF719999}"/>
            </a:ext>
          </a:extLst>
        </xdr:cNvPr>
        <xdr:cNvCxnSpPr/>
      </xdr:nvCxnSpPr>
      <xdr:spPr>
        <a:xfrm>
          <a:off x="12814300" y="182041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89" name="n_1aveValue【公民館】&#10;有形固定資産減価償却率">
          <a:extLst>
            <a:ext uri="{FF2B5EF4-FFF2-40B4-BE49-F238E27FC236}">
              <a16:creationId xmlns:a16="http://schemas.microsoft.com/office/drawing/2014/main" id="{1614BDF3-FC5F-46D7-B582-DA2A2B5EAAA8}"/>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0" name="n_2aveValue【公民館】&#10;有形固定資産減価償却率">
          <a:extLst>
            <a:ext uri="{FF2B5EF4-FFF2-40B4-BE49-F238E27FC236}">
              <a16:creationId xmlns:a16="http://schemas.microsoft.com/office/drawing/2014/main" id="{E5844B25-1029-4019-93ED-0185E92A29C7}"/>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1" name="n_3aveValue【公民館】&#10;有形固定資産減価償却率">
          <a:extLst>
            <a:ext uri="{FF2B5EF4-FFF2-40B4-BE49-F238E27FC236}">
              <a16:creationId xmlns:a16="http://schemas.microsoft.com/office/drawing/2014/main" id="{E47DE7B6-13CA-48A2-8736-B29BF2E6E379}"/>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a:extLst>
            <a:ext uri="{FF2B5EF4-FFF2-40B4-BE49-F238E27FC236}">
              <a16:creationId xmlns:a16="http://schemas.microsoft.com/office/drawing/2014/main" id="{5C45FBA8-8029-4EE8-946D-D7247FB23048}"/>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693" name="n_1mainValue【公民館】&#10;有形固定資産減価償却率">
          <a:extLst>
            <a:ext uri="{FF2B5EF4-FFF2-40B4-BE49-F238E27FC236}">
              <a16:creationId xmlns:a16="http://schemas.microsoft.com/office/drawing/2014/main" id="{55CF0914-DEDC-443F-A4E0-93680A008817}"/>
            </a:ext>
          </a:extLst>
        </xdr:cNvPr>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694" name="n_2mainValue【公民館】&#10;有形固定資産減価償却率">
          <a:extLst>
            <a:ext uri="{FF2B5EF4-FFF2-40B4-BE49-F238E27FC236}">
              <a16:creationId xmlns:a16="http://schemas.microsoft.com/office/drawing/2014/main" id="{3974C319-8AF2-4DF2-8570-B0BFE66F7957}"/>
            </a:ext>
          </a:extLst>
        </xdr:cNvPr>
        <xdr:cNvSpPr txBox="1"/>
      </xdr:nvSpPr>
      <xdr:spPr>
        <a:xfrm>
          <a:off x="14389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695" name="n_3mainValue【公民館】&#10;有形固定資産減価償却率">
          <a:extLst>
            <a:ext uri="{FF2B5EF4-FFF2-40B4-BE49-F238E27FC236}">
              <a16:creationId xmlns:a16="http://schemas.microsoft.com/office/drawing/2014/main" id="{8A53DFAC-8C2C-41D0-AC9A-24571DD01D70}"/>
            </a:ext>
          </a:extLst>
        </xdr:cNvPr>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696" name="n_4mainValue【公民館】&#10;有形固定資産減価償却率">
          <a:extLst>
            <a:ext uri="{FF2B5EF4-FFF2-40B4-BE49-F238E27FC236}">
              <a16:creationId xmlns:a16="http://schemas.microsoft.com/office/drawing/2014/main" id="{5AFDED80-B3AF-4CCB-9E06-2FD2EE886F7A}"/>
            </a:ext>
          </a:extLst>
        </xdr:cNvPr>
        <xdr:cNvSpPr txBox="1"/>
      </xdr:nvSpPr>
      <xdr:spPr>
        <a:xfrm>
          <a:off x="12611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4F305D98-9B1E-4221-A183-70B5B2CA75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E2E3701D-E0F3-46BB-8C54-E2BB1C5075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673B6574-6534-49E4-9972-5B92F09623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9158E45E-4F7C-46FF-BADC-823596B206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E0ABFCB2-5490-4022-A8EB-67B1F000DF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2A63444A-136A-43EF-9A73-E8838D8DEC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51FC3CEF-3343-4756-841C-CA943964A4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48BB30D6-8A6C-4383-9995-D1152520CD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1E8E5DFF-8663-4C40-BE14-4998BCC28C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2567DBCC-A736-4A30-9778-A60CF174F04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268A183E-527D-488A-8534-17334FCF952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B8BC75C8-F645-4A96-95C1-9D6F50F7703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847AD47-A171-4958-92E3-D385713491F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9A750D1A-D39F-4DD8-B310-D1899FB7D6E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1EB720FA-7613-4BE6-97E4-7C83514F338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FB6EDB21-66E9-490E-8E25-F108040F81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699BDD7F-2CB6-4EE9-B029-D92B038FA8E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9B8F2CC6-4E0D-4B02-B735-44127A33DC6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A04D1EE1-7841-4F51-AB41-6A5BA6386BB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7935D28D-4C43-48AF-B681-37F7FDC8919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D1462BE8-1DD2-4D77-8198-B8258B421A9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FB5E76A1-A32D-4789-909B-533AEC30528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481F8A97-86AA-49AA-97F9-6A682B0403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AFED54E7-CC33-48CF-BB1E-36C22405BD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75FCDE5E-255B-4CB2-AD4C-668599E7B3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id="{1C00B614-2095-415F-B241-DFC70BFF2F23}"/>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a:extLst>
            <a:ext uri="{FF2B5EF4-FFF2-40B4-BE49-F238E27FC236}">
              <a16:creationId xmlns:a16="http://schemas.microsoft.com/office/drawing/2014/main" id="{C9257952-5B8C-440A-82FA-784350335985}"/>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id="{DC861F32-AE95-4153-B194-1F6D4EA747AA}"/>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a:extLst>
            <a:ext uri="{FF2B5EF4-FFF2-40B4-BE49-F238E27FC236}">
              <a16:creationId xmlns:a16="http://schemas.microsoft.com/office/drawing/2014/main" id="{A7D7D431-9B1C-40E3-BBCE-65990EA30538}"/>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id="{BC7985ED-BD47-44CA-9766-BE878D78FBDB}"/>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27" name="【公民館】&#10;一人当たり面積平均値テキスト">
          <a:extLst>
            <a:ext uri="{FF2B5EF4-FFF2-40B4-BE49-F238E27FC236}">
              <a16:creationId xmlns:a16="http://schemas.microsoft.com/office/drawing/2014/main" id="{F1F36A30-2350-4FAC-B16C-572EAB459EB7}"/>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a:extLst>
            <a:ext uri="{FF2B5EF4-FFF2-40B4-BE49-F238E27FC236}">
              <a16:creationId xmlns:a16="http://schemas.microsoft.com/office/drawing/2014/main" id="{1878047D-2810-4F87-8AF1-CBC3289223F8}"/>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a:extLst>
            <a:ext uri="{FF2B5EF4-FFF2-40B4-BE49-F238E27FC236}">
              <a16:creationId xmlns:a16="http://schemas.microsoft.com/office/drawing/2014/main" id="{24597F0E-D3DE-4785-A01F-AF8664EC31C5}"/>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a:extLst>
            <a:ext uri="{FF2B5EF4-FFF2-40B4-BE49-F238E27FC236}">
              <a16:creationId xmlns:a16="http://schemas.microsoft.com/office/drawing/2014/main" id="{7320C941-9718-43A1-A181-E50FC05C19E3}"/>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a:extLst>
            <a:ext uri="{FF2B5EF4-FFF2-40B4-BE49-F238E27FC236}">
              <a16:creationId xmlns:a16="http://schemas.microsoft.com/office/drawing/2014/main" id="{6FEA9186-A395-47EC-A7B7-101230EF1ACD}"/>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a:extLst>
            <a:ext uri="{FF2B5EF4-FFF2-40B4-BE49-F238E27FC236}">
              <a16:creationId xmlns:a16="http://schemas.microsoft.com/office/drawing/2014/main" id="{692A670A-89C9-4871-A8B5-1D596AC3E49D}"/>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D066670-ED3D-4F5E-B8D1-BEC3E53BDD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3507B21-A4A9-4BB5-BCA9-823D770292B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A2FBC05-DEC1-41BC-BE9B-6DB83CE4A0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61E3AD2-5A39-41A6-BD63-ED022B2AE0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965EF05-EC79-46EE-923F-C79DAC578D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36830</xdr:rowOff>
    </xdr:from>
    <xdr:to>
      <xdr:col>116</xdr:col>
      <xdr:colOff>114300</xdr:colOff>
      <xdr:row>103</xdr:row>
      <xdr:rowOff>138430</xdr:rowOff>
    </xdr:to>
    <xdr:sp macro="" textlink="">
      <xdr:nvSpPr>
        <xdr:cNvPr id="738" name="楕円 737">
          <a:extLst>
            <a:ext uri="{FF2B5EF4-FFF2-40B4-BE49-F238E27FC236}">
              <a16:creationId xmlns:a16="http://schemas.microsoft.com/office/drawing/2014/main" id="{4BD7510A-FB26-4FEA-AF54-718F97E459E2}"/>
            </a:ext>
          </a:extLst>
        </xdr:cNvPr>
        <xdr:cNvSpPr/>
      </xdr:nvSpPr>
      <xdr:spPr>
        <a:xfrm>
          <a:off x="22110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59707</xdr:rowOff>
    </xdr:from>
    <xdr:ext cx="469744" cy="259045"/>
    <xdr:sp macro="" textlink="">
      <xdr:nvSpPr>
        <xdr:cNvPr id="739" name="【公民館】&#10;一人当たり面積該当値テキスト">
          <a:extLst>
            <a:ext uri="{FF2B5EF4-FFF2-40B4-BE49-F238E27FC236}">
              <a16:creationId xmlns:a16="http://schemas.microsoft.com/office/drawing/2014/main" id="{EEA29B39-53A9-44E0-97CD-44B8AA74BE97}"/>
            </a:ext>
          </a:extLst>
        </xdr:cNvPr>
        <xdr:cNvSpPr txBox="1"/>
      </xdr:nvSpPr>
      <xdr:spPr>
        <a:xfrm>
          <a:off x="22199600"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49893</xdr:rowOff>
    </xdr:from>
    <xdr:to>
      <xdr:col>112</xdr:col>
      <xdr:colOff>38100</xdr:colOff>
      <xdr:row>103</xdr:row>
      <xdr:rowOff>151493</xdr:rowOff>
    </xdr:to>
    <xdr:sp macro="" textlink="">
      <xdr:nvSpPr>
        <xdr:cNvPr id="740" name="楕円 739">
          <a:extLst>
            <a:ext uri="{FF2B5EF4-FFF2-40B4-BE49-F238E27FC236}">
              <a16:creationId xmlns:a16="http://schemas.microsoft.com/office/drawing/2014/main" id="{540CDE02-E459-4736-A082-1247A294A5D2}"/>
            </a:ext>
          </a:extLst>
        </xdr:cNvPr>
        <xdr:cNvSpPr/>
      </xdr:nvSpPr>
      <xdr:spPr>
        <a:xfrm>
          <a:off x="21272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87630</xdr:rowOff>
    </xdr:from>
    <xdr:to>
      <xdr:col>116</xdr:col>
      <xdr:colOff>63500</xdr:colOff>
      <xdr:row>103</xdr:row>
      <xdr:rowOff>100693</xdr:rowOff>
    </xdr:to>
    <xdr:cxnSp macro="">
      <xdr:nvCxnSpPr>
        <xdr:cNvPr id="741" name="直線コネクタ 740">
          <a:extLst>
            <a:ext uri="{FF2B5EF4-FFF2-40B4-BE49-F238E27FC236}">
              <a16:creationId xmlns:a16="http://schemas.microsoft.com/office/drawing/2014/main" id="{E548911D-9393-4F44-8598-06F28A3FC7F1}"/>
            </a:ext>
          </a:extLst>
        </xdr:cNvPr>
        <xdr:cNvCxnSpPr/>
      </xdr:nvCxnSpPr>
      <xdr:spPr>
        <a:xfrm flipV="1">
          <a:off x="21323300" y="177469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59689</xdr:rowOff>
    </xdr:from>
    <xdr:to>
      <xdr:col>107</xdr:col>
      <xdr:colOff>101600</xdr:colOff>
      <xdr:row>103</xdr:row>
      <xdr:rowOff>161289</xdr:rowOff>
    </xdr:to>
    <xdr:sp macro="" textlink="">
      <xdr:nvSpPr>
        <xdr:cNvPr id="742" name="楕円 741">
          <a:extLst>
            <a:ext uri="{FF2B5EF4-FFF2-40B4-BE49-F238E27FC236}">
              <a16:creationId xmlns:a16="http://schemas.microsoft.com/office/drawing/2014/main" id="{C532F2EF-EC8A-4A4B-AB6C-19DC434B0B50}"/>
            </a:ext>
          </a:extLst>
        </xdr:cNvPr>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100693</xdr:rowOff>
    </xdr:from>
    <xdr:to>
      <xdr:col>111</xdr:col>
      <xdr:colOff>177800</xdr:colOff>
      <xdr:row>103</xdr:row>
      <xdr:rowOff>110489</xdr:rowOff>
    </xdr:to>
    <xdr:cxnSp macro="">
      <xdr:nvCxnSpPr>
        <xdr:cNvPr id="743" name="直線コネクタ 742">
          <a:extLst>
            <a:ext uri="{FF2B5EF4-FFF2-40B4-BE49-F238E27FC236}">
              <a16:creationId xmlns:a16="http://schemas.microsoft.com/office/drawing/2014/main" id="{56119798-B23F-4217-AB25-BADDEFBBB22C}"/>
            </a:ext>
          </a:extLst>
        </xdr:cNvPr>
        <xdr:cNvCxnSpPr/>
      </xdr:nvCxnSpPr>
      <xdr:spPr>
        <a:xfrm flipV="1">
          <a:off x="20434300" y="177600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66221</xdr:rowOff>
    </xdr:from>
    <xdr:to>
      <xdr:col>102</xdr:col>
      <xdr:colOff>165100</xdr:colOff>
      <xdr:row>103</xdr:row>
      <xdr:rowOff>167821</xdr:rowOff>
    </xdr:to>
    <xdr:sp macro="" textlink="">
      <xdr:nvSpPr>
        <xdr:cNvPr id="744" name="楕円 743">
          <a:extLst>
            <a:ext uri="{FF2B5EF4-FFF2-40B4-BE49-F238E27FC236}">
              <a16:creationId xmlns:a16="http://schemas.microsoft.com/office/drawing/2014/main" id="{7C4F75B0-FCC5-4705-81EF-AFA1E3FE9DFD}"/>
            </a:ext>
          </a:extLst>
        </xdr:cNvPr>
        <xdr:cNvSpPr/>
      </xdr:nvSpPr>
      <xdr:spPr>
        <a:xfrm>
          <a:off x="19494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103</xdr:row>
      <xdr:rowOff>117021</xdr:rowOff>
    </xdr:to>
    <xdr:cxnSp macro="">
      <xdr:nvCxnSpPr>
        <xdr:cNvPr id="745" name="直線コネクタ 744">
          <a:extLst>
            <a:ext uri="{FF2B5EF4-FFF2-40B4-BE49-F238E27FC236}">
              <a16:creationId xmlns:a16="http://schemas.microsoft.com/office/drawing/2014/main" id="{C62D2620-7A48-48D3-A87F-A932B2A0F976}"/>
            </a:ext>
          </a:extLst>
        </xdr:cNvPr>
        <xdr:cNvCxnSpPr/>
      </xdr:nvCxnSpPr>
      <xdr:spPr>
        <a:xfrm flipV="1">
          <a:off x="19545300" y="177698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102144</xdr:rowOff>
    </xdr:from>
    <xdr:to>
      <xdr:col>98</xdr:col>
      <xdr:colOff>38100</xdr:colOff>
      <xdr:row>104</xdr:row>
      <xdr:rowOff>32294</xdr:rowOff>
    </xdr:to>
    <xdr:sp macro="" textlink="">
      <xdr:nvSpPr>
        <xdr:cNvPr id="746" name="楕円 745">
          <a:extLst>
            <a:ext uri="{FF2B5EF4-FFF2-40B4-BE49-F238E27FC236}">
              <a16:creationId xmlns:a16="http://schemas.microsoft.com/office/drawing/2014/main" id="{54B2310F-1D91-4055-8FA5-54DF1C942B4C}"/>
            </a:ext>
          </a:extLst>
        </xdr:cNvPr>
        <xdr:cNvSpPr/>
      </xdr:nvSpPr>
      <xdr:spPr>
        <a:xfrm>
          <a:off x="18605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117021</xdr:rowOff>
    </xdr:from>
    <xdr:to>
      <xdr:col>102</xdr:col>
      <xdr:colOff>114300</xdr:colOff>
      <xdr:row>103</xdr:row>
      <xdr:rowOff>152944</xdr:rowOff>
    </xdr:to>
    <xdr:cxnSp macro="">
      <xdr:nvCxnSpPr>
        <xdr:cNvPr id="747" name="直線コネクタ 746">
          <a:extLst>
            <a:ext uri="{FF2B5EF4-FFF2-40B4-BE49-F238E27FC236}">
              <a16:creationId xmlns:a16="http://schemas.microsoft.com/office/drawing/2014/main" id="{20707321-363A-497C-93ED-81E20F255FBD}"/>
            </a:ext>
          </a:extLst>
        </xdr:cNvPr>
        <xdr:cNvCxnSpPr/>
      </xdr:nvCxnSpPr>
      <xdr:spPr>
        <a:xfrm flipV="1">
          <a:off x="18656300" y="177763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48" name="n_1aveValue【公民館】&#10;一人当たり面積">
          <a:extLst>
            <a:ext uri="{FF2B5EF4-FFF2-40B4-BE49-F238E27FC236}">
              <a16:creationId xmlns:a16="http://schemas.microsoft.com/office/drawing/2014/main" id="{070CA502-A46D-4AF2-B396-DCC0A745B7FB}"/>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49" name="n_2aveValue【公民館】&#10;一人当たり面積">
          <a:extLst>
            <a:ext uri="{FF2B5EF4-FFF2-40B4-BE49-F238E27FC236}">
              <a16:creationId xmlns:a16="http://schemas.microsoft.com/office/drawing/2014/main" id="{3CCBC074-3A86-4704-AAED-29B90A6D5236}"/>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0" name="n_3aveValue【公民館】&#10;一人当たり面積">
          <a:extLst>
            <a:ext uri="{FF2B5EF4-FFF2-40B4-BE49-F238E27FC236}">
              <a16:creationId xmlns:a16="http://schemas.microsoft.com/office/drawing/2014/main" id="{634B98A5-AA9E-4CAA-9366-78132CE34F2A}"/>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1" name="n_4aveValue【公民館】&#10;一人当たり面積">
          <a:extLst>
            <a:ext uri="{FF2B5EF4-FFF2-40B4-BE49-F238E27FC236}">
              <a16:creationId xmlns:a16="http://schemas.microsoft.com/office/drawing/2014/main" id="{047FCA98-C068-44BA-B2E3-F4F20A53F65C}"/>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168020</xdr:rowOff>
    </xdr:from>
    <xdr:ext cx="469744" cy="259045"/>
    <xdr:sp macro="" textlink="">
      <xdr:nvSpPr>
        <xdr:cNvPr id="752" name="n_1mainValue【公民館】&#10;一人当たり面積">
          <a:extLst>
            <a:ext uri="{FF2B5EF4-FFF2-40B4-BE49-F238E27FC236}">
              <a16:creationId xmlns:a16="http://schemas.microsoft.com/office/drawing/2014/main" id="{E1A221E0-16D7-45C3-823A-468505794A61}"/>
            </a:ext>
          </a:extLst>
        </xdr:cNvPr>
        <xdr:cNvSpPr txBox="1"/>
      </xdr:nvSpPr>
      <xdr:spPr>
        <a:xfrm>
          <a:off x="210757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753" name="n_2mainValue【公民館】&#10;一人当たり面積">
          <a:extLst>
            <a:ext uri="{FF2B5EF4-FFF2-40B4-BE49-F238E27FC236}">
              <a16:creationId xmlns:a16="http://schemas.microsoft.com/office/drawing/2014/main" id="{144F2958-A327-4E49-ACA5-8F7A0A3B7CA8}"/>
            </a:ext>
          </a:extLst>
        </xdr:cNvPr>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12898</xdr:rowOff>
    </xdr:from>
    <xdr:ext cx="469744" cy="259045"/>
    <xdr:sp macro="" textlink="">
      <xdr:nvSpPr>
        <xdr:cNvPr id="754" name="n_3mainValue【公民館】&#10;一人当たり面積">
          <a:extLst>
            <a:ext uri="{FF2B5EF4-FFF2-40B4-BE49-F238E27FC236}">
              <a16:creationId xmlns:a16="http://schemas.microsoft.com/office/drawing/2014/main" id="{7EC4ADAA-BF77-4FFE-8FE1-07FF17B16621}"/>
            </a:ext>
          </a:extLst>
        </xdr:cNvPr>
        <xdr:cNvSpPr txBox="1"/>
      </xdr:nvSpPr>
      <xdr:spPr>
        <a:xfrm>
          <a:off x="19310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48821</xdr:rowOff>
    </xdr:from>
    <xdr:ext cx="469744" cy="259045"/>
    <xdr:sp macro="" textlink="">
      <xdr:nvSpPr>
        <xdr:cNvPr id="755" name="n_4mainValue【公民館】&#10;一人当たり面積">
          <a:extLst>
            <a:ext uri="{FF2B5EF4-FFF2-40B4-BE49-F238E27FC236}">
              <a16:creationId xmlns:a16="http://schemas.microsoft.com/office/drawing/2014/main" id="{3C946BD8-A023-4ACC-B78E-03BC89AB0E4A}"/>
            </a:ext>
          </a:extLst>
        </xdr:cNvPr>
        <xdr:cNvSpPr txBox="1"/>
      </xdr:nvSpPr>
      <xdr:spPr>
        <a:xfrm>
          <a:off x="18421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D15C19F4-F638-4434-905B-2537C305A2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23DFE70B-E7D1-4A9D-BCD6-255AF40BF2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D193D3E3-DBB8-48AD-9563-4C10760FA3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道路・橋りょう等のインフラに係る有形固定資産減価償却率については、類似団体と比較すると減価償却が進行している状況となっており、道路は舗装の長寿命化を進めているものの前年度比較で０．９ポイント悪化となった。橋りょうについても定期点検結果をもとに耐震・補強工事を順次行っているものの、前年度比較で１．３ポイント悪化となった。本町は６．１４ｋ㎡と面積が小さいうえに住宅地が密集していることから、道路の一人当たり延長は類似団体と比較すると半分以下となっている。幼稚園・保育所については、類似団体と比較すると特に減価償却が進行しており、認定こども園への移行などを含めて施設の集約化を検討していかなければならない。学校施設については、類似団体と比較すると一人当たり面積が大きい状況となっているが、中学校の統合により適切な施設の保有量を目指していきたい。既存の上牧中学校については、減価償却が進んでいるものの解体・新築予定であるため今後は有形固定資産減価償却率の改善が見込まれる。公営住宅については類似団体と比較すると減価償却が進んでおり、一人当たり面積も大きく類似団体と比較すると３倍程度の保有量となっている。老朽化している戸建て住宅については明渡しがあれば除却を進めているが、特に老朽化が進んでいる集合住宅については、居住者の住替えを進めるなど施設の効率的な運用を検討する。公民館についても類似団体と比較すると一人当たり面積が非常に大きくなっているが、本町の公民館は本館である中央公民館のほか分館が１３か所あり、町の面積を考慮すると施設数が多くなっている。老朽化または未耐震の公民館については、集約化を含めた形で今後のあり方を検討し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8AF276-1D7A-4DA6-A172-DDADD73321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B23A81-CB16-4D8C-A19C-E2960FD0FA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F21869-F918-4403-B4C7-C37617206F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F8E560-E671-47BE-B6F8-8793B9404E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2FE9FF-F00A-40B3-A7B7-0B9D0A1E77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E67F22-18C7-4BF7-8B51-0E7305C287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1E1B84-A098-4BD0-9039-580D0B5C32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4EF712-D799-435A-B1CD-3D3618DF21F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86C705-CD97-4D56-B5CE-DBB6F9962F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300680-F973-450D-A9C3-5C20FAEA3C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21,612
21,393
6.14
9,924,325
9,584,959
284,252
5,325,987
10,524,860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67D563-F84E-4F92-8C2E-E234460035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0289D9-2D69-469A-89BD-70336D891A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7CC71F-A817-4305-A667-3165ADBE91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A05D52-5696-495B-9A47-17EBC8861E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A47ABE-C270-4DF1-BDEF-DF66F27BAC9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AA382A-5031-402F-A831-C15127E5F6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668676-DADC-4BFC-83F9-2CF4EC222C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CAA910-A628-4443-BFA1-F51CBDBE4B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C320E6-C800-4BF5-BEC0-CD9DC1CAA6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D2D6BF-5174-41F7-8F28-549B04B1A6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3B6710-CA50-4448-BF1C-0CE3EEC74C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306131-ED14-49AB-B9B3-B77E0D8DC2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6AF541-D382-48A3-8877-300ADFB4EB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AAF900-5188-4828-85D0-6197033DCD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62C0E5-60CA-46EA-8E66-47FCEF0AF5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466832-35EC-40AB-B41C-A102F87CAA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E66721-FF72-48B4-BA36-1E53B531BF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07C099-BB25-4A2C-8311-B66F46BE7D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A0A324-FF69-4A5F-981F-35EB8890A4C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91B2A9-4AD8-463F-9E1F-EC39E063697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9691B3-F40E-40F9-B69A-1004929B3AD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3D3B0C-0E2C-430C-BDEB-B37D07FB0A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3D09079-A7FC-4307-A963-1C9261F621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AF941B-0092-4093-BE6F-13C78300A4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930A9A-2B07-496C-B899-ADD559E413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692F5F-05B3-4C0B-B4AE-0DA1D8AE26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3130E1-8DA6-4C8A-BC68-C71F514956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51931D-33C8-4D71-99F2-CE5AD6DFC1B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70F99B-88B5-4D3C-AC8E-10155494450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89ADC19-B102-4A89-91E6-71E39561DAE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A96B46E-CBA9-4AEF-8DA3-2BA124C034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CE7A790-FEA8-4C54-8485-66A1A8CC596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8139A56-D7CF-4DCA-B6F1-99297AC9F9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D0EB28D-186E-4F12-A181-98E204A1CA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8741713-B2B6-4CDA-9179-358A940B3A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D179BB3-0935-4137-89E5-3EB23F6618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8C001B9-023A-4A28-B824-B8D688674E2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4863B67-841B-4BBC-B7AB-B8B6B040E8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BD548FA-97D7-4356-A989-464BDD7FAFA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5992266-0E31-477F-BF74-2043AB7D08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82D6F20-3514-4F2F-A742-F5123ACB38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B64CD29-7F1E-4AA7-A61A-CFBA9859AA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74D5D36-F477-4664-A72B-6CF098EA29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4384DAD-3F89-42D9-8F0B-4A5ADF4CD5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B570774-DC2A-4683-A3EF-D279FBD138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958CC3C-593A-497C-AB42-F252BC9923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F8CFCA6-0288-46C5-A799-B674A5C67E0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1897521-DA61-480F-BC24-6096864CD3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BBC3B50-30D5-4E7D-84AE-53A464BAB06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5F90394-3440-416E-871D-DD93AF86EB0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288C4CA-4766-435E-A2B3-4E194C11B9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86CC908-E831-47B4-8CA4-98CE28AC73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8587CC3-273C-435B-80D1-9E2D6F5197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76C1F4A-B37A-404F-BF25-221A98599C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4AC8572-5989-4D42-9A91-51E052938F3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7B9C1BA-6448-4E67-A8EE-4988FFFA3E5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DF918AF-2F8A-49AC-9C17-5135C2EC802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C0E9DCE-A5F1-4675-A1D2-F3BFB47B60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A751049-947B-4DD9-8B19-7D5B00CD1B6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AC80585-1DF5-495D-807B-C94A9330A96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831CCA2-C1EF-4411-83B3-D450C98135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DC5B732-4013-4B9C-AED4-C72A64158D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84E851F-D559-4622-9811-A47A54872316}"/>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D65D821-1A34-44BE-9C1F-7F6F40FE898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47560B5-D300-4EB2-BD46-C4CFE035BC1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CE02676-D989-4561-8C3D-02CCDFE587FE}"/>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60845A9C-94ED-4902-B8CB-E1A47446072C}"/>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88C7AAD-8DB0-46D2-9EC1-B5B4EAB52CAF}"/>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0" name="フローチャート: 判断 79">
          <a:extLst>
            <a:ext uri="{FF2B5EF4-FFF2-40B4-BE49-F238E27FC236}">
              <a16:creationId xmlns:a16="http://schemas.microsoft.com/office/drawing/2014/main" id="{C834E6A5-F46A-4DB5-9C17-4A039D90E1D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81" name="フローチャート: 判断 80">
          <a:extLst>
            <a:ext uri="{FF2B5EF4-FFF2-40B4-BE49-F238E27FC236}">
              <a16:creationId xmlns:a16="http://schemas.microsoft.com/office/drawing/2014/main" id="{0097733E-DB2E-4E4E-9F2C-615FC230FBCC}"/>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82" name="フローチャート: 判断 81">
          <a:extLst>
            <a:ext uri="{FF2B5EF4-FFF2-40B4-BE49-F238E27FC236}">
              <a16:creationId xmlns:a16="http://schemas.microsoft.com/office/drawing/2014/main" id="{D8DDF0E9-917F-4652-8DB1-D56BD88A4580}"/>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83" name="フローチャート: 判断 82">
          <a:extLst>
            <a:ext uri="{FF2B5EF4-FFF2-40B4-BE49-F238E27FC236}">
              <a16:creationId xmlns:a16="http://schemas.microsoft.com/office/drawing/2014/main" id="{7F1D9A45-7E75-498D-8564-5026370D2879}"/>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84" name="フローチャート: 判断 83">
          <a:extLst>
            <a:ext uri="{FF2B5EF4-FFF2-40B4-BE49-F238E27FC236}">
              <a16:creationId xmlns:a16="http://schemas.microsoft.com/office/drawing/2014/main" id="{9D8AE1C2-971A-40AD-8979-1A199F0813E1}"/>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B8DAE2B-FB1A-4922-9806-FA7CE774CBC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C23CDBF-FECA-4AA7-8A16-2500A9D7DA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11AE279-23D0-4E42-9BE8-95059E6770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9E73744-E411-4CEB-B00C-EF87CCAD8D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3B910BF-F98B-427E-A8A4-F7F2E54053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76563</xdr:rowOff>
    </xdr:from>
    <xdr:to>
      <xdr:col>24</xdr:col>
      <xdr:colOff>114300</xdr:colOff>
      <xdr:row>63</xdr:row>
      <xdr:rowOff>6713</xdr:rowOff>
    </xdr:to>
    <xdr:sp macro="" textlink="">
      <xdr:nvSpPr>
        <xdr:cNvPr id="90" name="楕円 89">
          <a:extLst>
            <a:ext uri="{FF2B5EF4-FFF2-40B4-BE49-F238E27FC236}">
              <a16:creationId xmlns:a16="http://schemas.microsoft.com/office/drawing/2014/main" id="{9DE41B15-0289-4611-828D-AAC9D960D31F}"/>
            </a:ext>
          </a:extLst>
        </xdr:cNvPr>
        <xdr:cNvSpPr/>
      </xdr:nvSpPr>
      <xdr:spPr>
        <a:xfrm>
          <a:off x="4584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54990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F493406-8817-417F-A0CF-D84FACB14925}"/>
            </a:ext>
          </a:extLst>
        </xdr:cNvPr>
        <xdr:cNvSpPr txBox="1"/>
      </xdr:nvSpPr>
      <xdr:spPr>
        <a:xfrm>
          <a:off x="4673600"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35741</xdr:rowOff>
    </xdr:from>
    <xdr:to>
      <xdr:col>20</xdr:col>
      <xdr:colOff>38100</xdr:colOff>
      <xdr:row>62</xdr:row>
      <xdr:rowOff>137341</xdr:rowOff>
    </xdr:to>
    <xdr:sp macro="" textlink="">
      <xdr:nvSpPr>
        <xdr:cNvPr id="92" name="楕円 91">
          <a:extLst>
            <a:ext uri="{FF2B5EF4-FFF2-40B4-BE49-F238E27FC236}">
              <a16:creationId xmlns:a16="http://schemas.microsoft.com/office/drawing/2014/main" id="{B90E045E-44A1-45F9-B3D0-7DCD646CF88B}"/>
            </a:ext>
          </a:extLst>
        </xdr:cNvPr>
        <xdr:cNvSpPr/>
      </xdr:nvSpPr>
      <xdr:spPr>
        <a:xfrm>
          <a:off x="3746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86541</xdr:rowOff>
    </xdr:from>
    <xdr:to>
      <xdr:col>24</xdr:col>
      <xdr:colOff>63500</xdr:colOff>
      <xdr:row>62</xdr:row>
      <xdr:rowOff>127363</xdr:rowOff>
    </xdr:to>
    <xdr:cxnSp macro="">
      <xdr:nvCxnSpPr>
        <xdr:cNvPr id="93" name="直線コネクタ 92">
          <a:extLst>
            <a:ext uri="{FF2B5EF4-FFF2-40B4-BE49-F238E27FC236}">
              <a16:creationId xmlns:a16="http://schemas.microsoft.com/office/drawing/2014/main" id="{6D3D69B7-50A2-4033-AB6E-BE499B829D99}"/>
            </a:ext>
          </a:extLst>
        </xdr:cNvPr>
        <xdr:cNvCxnSpPr/>
      </xdr:nvCxnSpPr>
      <xdr:spPr>
        <a:xfrm>
          <a:off x="3797300" y="1071644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94" name="楕円 93">
          <a:extLst>
            <a:ext uri="{FF2B5EF4-FFF2-40B4-BE49-F238E27FC236}">
              <a16:creationId xmlns:a16="http://schemas.microsoft.com/office/drawing/2014/main" id="{A568166A-7EFE-43F1-8B29-59A3C6D3BB7B}"/>
            </a:ext>
          </a:extLst>
        </xdr:cNvPr>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86541</xdr:rowOff>
    </xdr:to>
    <xdr:cxnSp macro="">
      <xdr:nvCxnSpPr>
        <xdr:cNvPr id="95" name="直線コネクタ 94">
          <a:extLst>
            <a:ext uri="{FF2B5EF4-FFF2-40B4-BE49-F238E27FC236}">
              <a16:creationId xmlns:a16="http://schemas.microsoft.com/office/drawing/2014/main" id="{D5181EBE-9470-4BB2-86B2-E5E20DCAF3CE}"/>
            </a:ext>
          </a:extLst>
        </xdr:cNvPr>
        <xdr:cNvCxnSpPr/>
      </xdr:nvCxnSpPr>
      <xdr:spPr>
        <a:xfrm>
          <a:off x="2908300" y="106756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96" name="楕円 95">
          <a:extLst>
            <a:ext uri="{FF2B5EF4-FFF2-40B4-BE49-F238E27FC236}">
              <a16:creationId xmlns:a16="http://schemas.microsoft.com/office/drawing/2014/main" id="{FC675474-0335-4F16-B3D6-69848D6660D7}"/>
            </a:ext>
          </a:extLst>
        </xdr:cNvPr>
        <xdr:cNvSpPr/>
      </xdr:nvSpPr>
      <xdr:spPr>
        <a:xfrm>
          <a:off x="1968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45720</xdr:rowOff>
    </xdr:to>
    <xdr:cxnSp macro="">
      <xdr:nvCxnSpPr>
        <xdr:cNvPr id="97" name="直線コネクタ 96">
          <a:extLst>
            <a:ext uri="{FF2B5EF4-FFF2-40B4-BE49-F238E27FC236}">
              <a16:creationId xmlns:a16="http://schemas.microsoft.com/office/drawing/2014/main" id="{3C1607E0-6575-432F-A75D-F5DE2EADBCEB}"/>
            </a:ext>
          </a:extLst>
        </xdr:cNvPr>
        <xdr:cNvCxnSpPr/>
      </xdr:nvCxnSpPr>
      <xdr:spPr>
        <a:xfrm>
          <a:off x="2019300" y="106315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84727</xdr:rowOff>
    </xdr:from>
    <xdr:to>
      <xdr:col>6</xdr:col>
      <xdr:colOff>38100</xdr:colOff>
      <xdr:row>62</xdr:row>
      <xdr:rowOff>14877</xdr:rowOff>
    </xdr:to>
    <xdr:sp macro="" textlink="">
      <xdr:nvSpPr>
        <xdr:cNvPr id="98" name="楕円 97">
          <a:extLst>
            <a:ext uri="{FF2B5EF4-FFF2-40B4-BE49-F238E27FC236}">
              <a16:creationId xmlns:a16="http://schemas.microsoft.com/office/drawing/2014/main" id="{64DA61CD-CF94-42F4-9E61-ABCD9B5BF06A}"/>
            </a:ext>
          </a:extLst>
        </xdr:cNvPr>
        <xdr:cNvSpPr/>
      </xdr:nvSpPr>
      <xdr:spPr>
        <a:xfrm>
          <a:off x="1079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135527</xdr:rowOff>
    </xdr:from>
    <xdr:to>
      <xdr:col>10</xdr:col>
      <xdr:colOff>114300</xdr:colOff>
      <xdr:row>62</xdr:row>
      <xdr:rowOff>1633</xdr:rowOff>
    </xdr:to>
    <xdr:cxnSp macro="">
      <xdr:nvCxnSpPr>
        <xdr:cNvPr id="99" name="直線コネクタ 98">
          <a:extLst>
            <a:ext uri="{FF2B5EF4-FFF2-40B4-BE49-F238E27FC236}">
              <a16:creationId xmlns:a16="http://schemas.microsoft.com/office/drawing/2014/main" id="{F68CE27E-8863-4607-A1B7-4461A9BD82B7}"/>
            </a:ext>
          </a:extLst>
        </xdr:cNvPr>
        <xdr:cNvCxnSpPr/>
      </xdr:nvCxnSpPr>
      <xdr:spPr>
        <a:xfrm>
          <a:off x="1130300" y="1059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100" name="n_1aveValue【体育館・プール】&#10;有形固定資産減価償却率">
          <a:extLst>
            <a:ext uri="{FF2B5EF4-FFF2-40B4-BE49-F238E27FC236}">
              <a16:creationId xmlns:a16="http://schemas.microsoft.com/office/drawing/2014/main" id="{C6C9FC6C-771F-46DB-AB99-477837895C3E}"/>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101" name="n_2aveValue【体育館・プール】&#10;有形固定資産減価償却率">
          <a:extLst>
            <a:ext uri="{FF2B5EF4-FFF2-40B4-BE49-F238E27FC236}">
              <a16:creationId xmlns:a16="http://schemas.microsoft.com/office/drawing/2014/main" id="{77348EFD-EE67-4F85-BFD1-C5A56F496076}"/>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02" name="n_3aveValue【体育館・プール】&#10;有形固定資産減価償却率">
          <a:extLst>
            <a:ext uri="{FF2B5EF4-FFF2-40B4-BE49-F238E27FC236}">
              <a16:creationId xmlns:a16="http://schemas.microsoft.com/office/drawing/2014/main" id="{B8E1CACB-CC67-4EF7-B7D7-F1F461757133}"/>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103" name="n_4aveValue【体育館・プール】&#10;有形固定資産減価償却率">
          <a:extLst>
            <a:ext uri="{FF2B5EF4-FFF2-40B4-BE49-F238E27FC236}">
              <a16:creationId xmlns:a16="http://schemas.microsoft.com/office/drawing/2014/main" id="{B34173D1-FF65-42C0-87E1-3BD2E41FC354}"/>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128468</xdr:rowOff>
    </xdr:from>
    <xdr:ext cx="405111" cy="259045"/>
    <xdr:sp macro="" textlink="">
      <xdr:nvSpPr>
        <xdr:cNvPr id="104" name="n_1mainValue【体育館・プール】&#10;有形固定資産減価償却率">
          <a:extLst>
            <a:ext uri="{FF2B5EF4-FFF2-40B4-BE49-F238E27FC236}">
              <a16:creationId xmlns:a16="http://schemas.microsoft.com/office/drawing/2014/main" id="{102D6D13-B9AD-4B9C-85EE-10A73A50A77E}"/>
            </a:ext>
          </a:extLst>
        </xdr:cNvPr>
        <xdr:cNvSpPr txBox="1"/>
      </xdr:nvSpPr>
      <xdr:spPr>
        <a:xfrm>
          <a:off x="35820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105" name="n_2mainValue【体育館・プール】&#10;有形固定資産減価償却率">
          <a:extLst>
            <a:ext uri="{FF2B5EF4-FFF2-40B4-BE49-F238E27FC236}">
              <a16:creationId xmlns:a16="http://schemas.microsoft.com/office/drawing/2014/main" id="{456A7EDD-4C65-4CAD-BDF6-8A6DF426199F}"/>
            </a:ext>
          </a:extLst>
        </xdr:cNvPr>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106" name="n_3mainValue【体育館・プール】&#10;有形固定資産減価償却率">
          <a:extLst>
            <a:ext uri="{FF2B5EF4-FFF2-40B4-BE49-F238E27FC236}">
              <a16:creationId xmlns:a16="http://schemas.microsoft.com/office/drawing/2014/main" id="{204A2910-024E-4696-848D-42EA73D1D6F0}"/>
            </a:ext>
          </a:extLst>
        </xdr:cNvPr>
        <xdr:cNvSpPr txBox="1"/>
      </xdr:nvSpPr>
      <xdr:spPr>
        <a:xfrm>
          <a:off x="1816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6004</xdr:rowOff>
    </xdr:from>
    <xdr:ext cx="405111" cy="259045"/>
    <xdr:sp macro="" textlink="">
      <xdr:nvSpPr>
        <xdr:cNvPr id="107" name="n_4mainValue【体育館・プール】&#10;有形固定資産減価償却率">
          <a:extLst>
            <a:ext uri="{FF2B5EF4-FFF2-40B4-BE49-F238E27FC236}">
              <a16:creationId xmlns:a16="http://schemas.microsoft.com/office/drawing/2014/main" id="{D8D32F73-F2CF-48EE-B319-4AB56F8018EC}"/>
            </a:ext>
          </a:extLst>
        </xdr:cNvPr>
        <xdr:cNvSpPr txBox="1"/>
      </xdr:nvSpPr>
      <xdr:spPr>
        <a:xfrm>
          <a:off x="927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CF0E8FF-13AA-4D57-A0EA-B12F5BFE60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6B87FBD-90C4-4587-AD9C-45B64F1FB4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6574D5C-D0A9-4100-9E99-2AAE1600C3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535C686-355B-4421-B139-EADE235C530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DE860422-BE2F-4435-BC1E-131B5E20825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B4FB8DE-BDAB-495F-B76A-A00CC882F9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C781EC63-E432-4454-A1B1-34641B85DE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7D7DCF6-26AF-45E2-8B71-880C289C09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D44EDE8-F3C0-43B0-AA5B-51F5AA70EB8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DA5C05C-9A0F-4164-A9BD-3138D999FC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5668A1C4-5AA0-4154-BA8F-4B305F5105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328F6E51-28EF-428D-9A56-C6038AFFE29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D553449B-298E-4938-B6A0-1247333CCB5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99770B82-F526-442C-B0F3-54A0DAD9C41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C8DAA190-3E9D-4705-BDD9-D763E06C170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30D719DF-585E-463E-9952-D622EE06F1E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B701AE15-3641-4769-8154-B37B0E88AD0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4FDF51DF-7051-4EF6-A4E5-2194AF1697F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1D6D0E01-4AE2-44D9-AA89-30FDC7CB8F3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45D6C254-2523-4E45-B7D4-0A2E38F67DC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775142FC-A6A1-46D9-9120-DD32535C93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B3A1362A-54AF-448B-8A3A-CB0912D5EBB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54DF7402-E47B-4288-83AF-479D87CE66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4E52357D-7BC9-4CAD-8302-566EE9F15DFB}"/>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816B78D9-8310-49D5-B634-DA128DA152AA}"/>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BED74ECD-B5ED-49F1-BE2A-31D0BC158BFE}"/>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134" name="【体育館・プール】&#10;一人当たり面積最大値テキスト">
          <a:extLst>
            <a:ext uri="{FF2B5EF4-FFF2-40B4-BE49-F238E27FC236}">
              <a16:creationId xmlns:a16="http://schemas.microsoft.com/office/drawing/2014/main" id="{041FD5DE-753F-4233-9DAF-414E34D59321}"/>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35" name="直線コネクタ 134">
          <a:extLst>
            <a:ext uri="{FF2B5EF4-FFF2-40B4-BE49-F238E27FC236}">
              <a16:creationId xmlns:a16="http://schemas.microsoft.com/office/drawing/2014/main" id="{CB2ED3FE-2456-4563-891A-E5A86DB5F696}"/>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136" name="【体育館・プール】&#10;一人当たり面積平均値テキスト">
          <a:extLst>
            <a:ext uri="{FF2B5EF4-FFF2-40B4-BE49-F238E27FC236}">
              <a16:creationId xmlns:a16="http://schemas.microsoft.com/office/drawing/2014/main" id="{A549D648-7B4E-415E-816B-43A595AF523E}"/>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37" name="フローチャート: 判断 136">
          <a:extLst>
            <a:ext uri="{FF2B5EF4-FFF2-40B4-BE49-F238E27FC236}">
              <a16:creationId xmlns:a16="http://schemas.microsoft.com/office/drawing/2014/main" id="{39746D46-E826-4208-8E84-8D66986BE50B}"/>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38" name="フローチャート: 判断 137">
          <a:extLst>
            <a:ext uri="{FF2B5EF4-FFF2-40B4-BE49-F238E27FC236}">
              <a16:creationId xmlns:a16="http://schemas.microsoft.com/office/drawing/2014/main" id="{187552C4-EF89-4133-B37B-1328FE853149}"/>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フローチャート: 判断 138">
          <a:extLst>
            <a:ext uri="{FF2B5EF4-FFF2-40B4-BE49-F238E27FC236}">
              <a16:creationId xmlns:a16="http://schemas.microsoft.com/office/drawing/2014/main" id="{357531B2-E137-46EF-A543-1054DA5ED14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40" name="フローチャート: 判断 139">
          <a:extLst>
            <a:ext uri="{FF2B5EF4-FFF2-40B4-BE49-F238E27FC236}">
              <a16:creationId xmlns:a16="http://schemas.microsoft.com/office/drawing/2014/main" id="{1963A34A-91B0-4E6E-97FC-64CF499A95B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774442FF-79FB-4F56-9EFD-104F3879C03A}"/>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2593DB6-BEF2-432C-93F6-A081BB2770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F74698F-D2EF-4433-B647-960A79AC9C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EA391CA-A772-457C-BFA5-FF6FC0EA5C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29DE325-3BF4-4D76-AD9C-1E707BBD69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971B746-0B84-4C7F-AB7A-01ABD4A682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42545</xdr:rowOff>
    </xdr:from>
    <xdr:to>
      <xdr:col>55</xdr:col>
      <xdr:colOff>50800</xdr:colOff>
      <xdr:row>63</xdr:row>
      <xdr:rowOff>144145</xdr:rowOff>
    </xdr:to>
    <xdr:sp macro="" textlink="">
      <xdr:nvSpPr>
        <xdr:cNvPr id="147" name="楕円 146">
          <a:extLst>
            <a:ext uri="{FF2B5EF4-FFF2-40B4-BE49-F238E27FC236}">
              <a16:creationId xmlns:a16="http://schemas.microsoft.com/office/drawing/2014/main" id="{51F1E084-4A2E-42A7-8DC7-7BAE58FF61E2}"/>
            </a:ext>
          </a:extLst>
        </xdr:cNvPr>
        <xdr:cNvSpPr/>
      </xdr:nvSpPr>
      <xdr:spPr>
        <a:xfrm>
          <a:off x="10426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20972</xdr:rowOff>
    </xdr:from>
    <xdr:ext cx="469744" cy="259045"/>
    <xdr:sp macro="" textlink="">
      <xdr:nvSpPr>
        <xdr:cNvPr id="148" name="【体育館・プール】&#10;一人当たり面積該当値テキスト">
          <a:extLst>
            <a:ext uri="{FF2B5EF4-FFF2-40B4-BE49-F238E27FC236}">
              <a16:creationId xmlns:a16="http://schemas.microsoft.com/office/drawing/2014/main" id="{22288BCC-2B6F-4B27-BE2B-A7222ADD1EA6}"/>
            </a:ext>
          </a:extLst>
        </xdr:cNvPr>
        <xdr:cNvSpPr txBox="1"/>
      </xdr:nvSpPr>
      <xdr:spPr>
        <a:xfrm>
          <a:off x="10515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149" name="楕円 148">
          <a:extLst>
            <a:ext uri="{FF2B5EF4-FFF2-40B4-BE49-F238E27FC236}">
              <a16:creationId xmlns:a16="http://schemas.microsoft.com/office/drawing/2014/main" id="{7DC28F07-78BC-4763-954C-4ADD99CFFE50}"/>
            </a:ext>
          </a:extLst>
        </xdr:cNvPr>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93345</xdr:rowOff>
    </xdr:from>
    <xdr:to>
      <xdr:col>55</xdr:col>
      <xdr:colOff>0</xdr:colOff>
      <xdr:row>63</xdr:row>
      <xdr:rowOff>95250</xdr:rowOff>
    </xdr:to>
    <xdr:cxnSp macro="">
      <xdr:nvCxnSpPr>
        <xdr:cNvPr id="150" name="直線コネクタ 149">
          <a:extLst>
            <a:ext uri="{FF2B5EF4-FFF2-40B4-BE49-F238E27FC236}">
              <a16:creationId xmlns:a16="http://schemas.microsoft.com/office/drawing/2014/main" id="{D606D849-C63C-4489-9E9C-FE31FAB0C060}"/>
            </a:ext>
          </a:extLst>
        </xdr:cNvPr>
        <xdr:cNvCxnSpPr/>
      </xdr:nvCxnSpPr>
      <xdr:spPr>
        <a:xfrm flipV="1">
          <a:off x="9639300" y="10894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46355</xdr:rowOff>
    </xdr:from>
    <xdr:to>
      <xdr:col>46</xdr:col>
      <xdr:colOff>38100</xdr:colOff>
      <xdr:row>63</xdr:row>
      <xdr:rowOff>147955</xdr:rowOff>
    </xdr:to>
    <xdr:sp macro="" textlink="">
      <xdr:nvSpPr>
        <xdr:cNvPr id="151" name="楕円 150">
          <a:extLst>
            <a:ext uri="{FF2B5EF4-FFF2-40B4-BE49-F238E27FC236}">
              <a16:creationId xmlns:a16="http://schemas.microsoft.com/office/drawing/2014/main" id="{4A60DD22-0199-439B-B206-D35643296AA5}"/>
            </a:ext>
          </a:extLst>
        </xdr:cNvPr>
        <xdr:cNvSpPr/>
      </xdr:nvSpPr>
      <xdr:spPr>
        <a:xfrm>
          <a:off x="8699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97155</xdr:rowOff>
    </xdr:to>
    <xdr:cxnSp macro="">
      <xdr:nvCxnSpPr>
        <xdr:cNvPr id="152" name="直線コネクタ 151">
          <a:extLst>
            <a:ext uri="{FF2B5EF4-FFF2-40B4-BE49-F238E27FC236}">
              <a16:creationId xmlns:a16="http://schemas.microsoft.com/office/drawing/2014/main" id="{26010EC5-0ACE-4C99-97DF-5D5FA48A3052}"/>
            </a:ext>
          </a:extLst>
        </xdr:cNvPr>
        <xdr:cNvCxnSpPr/>
      </xdr:nvCxnSpPr>
      <xdr:spPr>
        <a:xfrm flipV="1">
          <a:off x="8750300" y="10896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46355</xdr:rowOff>
    </xdr:from>
    <xdr:to>
      <xdr:col>41</xdr:col>
      <xdr:colOff>101600</xdr:colOff>
      <xdr:row>63</xdr:row>
      <xdr:rowOff>147955</xdr:rowOff>
    </xdr:to>
    <xdr:sp macro="" textlink="">
      <xdr:nvSpPr>
        <xdr:cNvPr id="153" name="楕円 152">
          <a:extLst>
            <a:ext uri="{FF2B5EF4-FFF2-40B4-BE49-F238E27FC236}">
              <a16:creationId xmlns:a16="http://schemas.microsoft.com/office/drawing/2014/main" id="{2C9CB37F-6A97-4E83-BD25-739AA521510C}"/>
            </a:ext>
          </a:extLst>
        </xdr:cNvPr>
        <xdr:cNvSpPr/>
      </xdr:nvSpPr>
      <xdr:spPr>
        <a:xfrm>
          <a:off x="781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97155</xdr:rowOff>
    </xdr:from>
    <xdr:to>
      <xdr:col>45</xdr:col>
      <xdr:colOff>177800</xdr:colOff>
      <xdr:row>63</xdr:row>
      <xdr:rowOff>97155</xdr:rowOff>
    </xdr:to>
    <xdr:cxnSp macro="">
      <xdr:nvCxnSpPr>
        <xdr:cNvPr id="154" name="直線コネクタ 153">
          <a:extLst>
            <a:ext uri="{FF2B5EF4-FFF2-40B4-BE49-F238E27FC236}">
              <a16:creationId xmlns:a16="http://schemas.microsoft.com/office/drawing/2014/main" id="{60589406-091A-441A-AD19-95B4CBF13894}"/>
            </a:ext>
          </a:extLst>
        </xdr:cNvPr>
        <xdr:cNvCxnSpPr/>
      </xdr:nvCxnSpPr>
      <xdr:spPr>
        <a:xfrm>
          <a:off x="7861300" y="10898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155" name="楕円 154">
          <a:extLst>
            <a:ext uri="{FF2B5EF4-FFF2-40B4-BE49-F238E27FC236}">
              <a16:creationId xmlns:a16="http://schemas.microsoft.com/office/drawing/2014/main" id="{FFA73721-A28A-4CF2-8587-1D75C0A9A185}"/>
            </a:ext>
          </a:extLst>
        </xdr:cNvPr>
        <xdr:cNvSpPr/>
      </xdr:nvSpPr>
      <xdr:spPr>
        <a:xfrm>
          <a:off x="6921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97155</xdr:rowOff>
    </xdr:from>
    <xdr:to>
      <xdr:col>41</xdr:col>
      <xdr:colOff>50800</xdr:colOff>
      <xdr:row>63</xdr:row>
      <xdr:rowOff>99060</xdr:rowOff>
    </xdr:to>
    <xdr:cxnSp macro="">
      <xdr:nvCxnSpPr>
        <xdr:cNvPr id="156" name="直線コネクタ 155">
          <a:extLst>
            <a:ext uri="{FF2B5EF4-FFF2-40B4-BE49-F238E27FC236}">
              <a16:creationId xmlns:a16="http://schemas.microsoft.com/office/drawing/2014/main" id="{59FF61A2-A65A-4B3F-9EB8-099DCE0619B0}"/>
            </a:ext>
          </a:extLst>
        </xdr:cNvPr>
        <xdr:cNvCxnSpPr/>
      </xdr:nvCxnSpPr>
      <xdr:spPr>
        <a:xfrm flipV="1">
          <a:off x="6972300" y="108985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157" name="n_1aveValue【体育館・プール】&#10;一人当たり面積">
          <a:extLst>
            <a:ext uri="{FF2B5EF4-FFF2-40B4-BE49-F238E27FC236}">
              <a16:creationId xmlns:a16="http://schemas.microsoft.com/office/drawing/2014/main" id="{DC9EEB0E-5F00-4178-AFCC-B59A65B686F1}"/>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8" name="n_2aveValue【体育館・プール】&#10;一人当たり面積">
          <a:extLst>
            <a:ext uri="{FF2B5EF4-FFF2-40B4-BE49-F238E27FC236}">
              <a16:creationId xmlns:a16="http://schemas.microsoft.com/office/drawing/2014/main" id="{094F29BA-2428-4014-9262-AC72DB654608}"/>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159" name="n_3aveValue【体育館・プール】&#10;一人当たり面積">
          <a:extLst>
            <a:ext uri="{FF2B5EF4-FFF2-40B4-BE49-F238E27FC236}">
              <a16:creationId xmlns:a16="http://schemas.microsoft.com/office/drawing/2014/main" id="{1BE4F9FD-F510-452F-95C7-2D4CA1C9CD7D}"/>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E1EEC62A-BC2C-4AD7-8E67-2DA0DB24973F}"/>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161" name="n_1mainValue【体育館・プール】&#10;一人当たり面積">
          <a:extLst>
            <a:ext uri="{FF2B5EF4-FFF2-40B4-BE49-F238E27FC236}">
              <a16:creationId xmlns:a16="http://schemas.microsoft.com/office/drawing/2014/main" id="{5DC4D2B0-8A32-4AD2-BC78-6F8126024F95}"/>
            </a:ext>
          </a:extLst>
        </xdr:cNvPr>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139082</xdr:rowOff>
    </xdr:from>
    <xdr:ext cx="469744" cy="259045"/>
    <xdr:sp macro="" textlink="">
      <xdr:nvSpPr>
        <xdr:cNvPr id="162" name="n_2mainValue【体育館・プール】&#10;一人当たり面積">
          <a:extLst>
            <a:ext uri="{FF2B5EF4-FFF2-40B4-BE49-F238E27FC236}">
              <a16:creationId xmlns:a16="http://schemas.microsoft.com/office/drawing/2014/main" id="{5F88234E-E81F-4F8B-AFC9-41537F005782}"/>
            </a:ext>
          </a:extLst>
        </xdr:cNvPr>
        <xdr:cNvSpPr txBox="1"/>
      </xdr:nvSpPr>
      <xdr:spPr>
        <a:xfrm>
          <a:off x="85154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139082</xdr:rowOff>
    </xdr:from>
    <xdr:ext cx="469744" cy="259045"/>
    <xdr:sp macro="" textlink="">
      <xdr:nvSpPr>
        <xdr:cNvPr id="163" name="n_3mainValue【体育館・プール】&#10;一人当たり面積">
          <a:extLst>
            <a:ext uri="{FF2B5EF4-FFF2-40B4-BE49-F238E27FC236}">
              <a16:creationId xmlns:a16="http://schemas.microsoft.com/office/drawing/2014/main" id="{04B47F9E-BFCF-4470-9DC5-42961FDC7DB0}"/>
            </a:ext>
          </a:extLst>
        </xdr:cNvPr>
        <xdr:cNvSpPr txBox="1"/>
      </xdr:nvSpPr>
      <xdr:spPr>
        <a:xfrm>
          <a:off x="76264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140987</xdr:rowOff>
    </xdr:from>
    <xdr:ext cx="469744" cy="259045"/>
    <xdr:sp macro="" textlink="">
      <xdr:nvSpPr>
        <xdr:cNvPr id="164" name="n_4mainValue【体育館・プール】&#10;一人当たり面積">
          <a:extLst>
            <a:ext uri="{FF2B5EF4-FFF2-40B4-BE49-F238E27FC236}">
              <a16:creationId xmlns:a16="http://schemas.microsoft.com/office/drawing/2014/main" id="{2EAEFD6C-7B61-481F-8CCD-F213A9BFA1CF}"/>
            </a:ext>
          </a:extLst>
        </xdr:cNvPr>
        <xdr:cNvSpPr txBox="1"/>
      </xdr:nvSpPr>
      <xdr:spPr>
        <a:xfrm>
          <a:off x="6737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D339992D-FF98-45D3-9FB0-8D264E36CC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DF5913B5-BF59-4ABB-8CDD-F35AD02F81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F8B6EAD-4BB6-4165-939E-C5E3F4972A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16DCEB1-FA21-411C-9797-15C57FB6E6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834759B-139B-4E4D-9494-4578105D20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EA1F3CCF-76D2-4529-8718-EBD864A6F3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9A09D2FF-1B6E-43E6-9ECC-9CB9AAB199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2A3F9805-40D5-4754-A65D-1209FBA5D7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F2E8FC74-D7BD-47BC-8EB6-5A0BCC467B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245C0FF7-5C86-44DB-B75D-4AC4F637FF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3591AC9D-EEE3-4749-9620-829FBB589F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B7C12E1A-D90F-4B18-8646-A99C2A27AC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676E7068-9F37-48FC-A6D4-240C4C356CB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A4DD371B-5BB6-422B-9013-48EE8B269E3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62542E7-A750-40C4-844F-804AB8420F2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261C383F-97AA-48AA-9159-BC95C57EBAE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74195035-76E0-4D46-9494-6A325C4D8AF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ADADF3BC-8DDA-4D78-A3ED-FACCB2A202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699B9EDE-8C24-451C-990E-C9E5D70C0AD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C7840703-49BC-467F-9973-A14CAA66FD5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6CAE56A8-2392-41B5-8C7C-C8D55ABB3C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7B8CAE72-D4F0-450F-A656-0C01DBAE6E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249341E-2028-4DA9-B6DA-AE1468ECE09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C80ECA7D-252C-41B7-B0EE-BD64CFE051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743C7E25-016A-48D1-926D-6BA10E5D189C}"/>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D564CC94-AA94-430B-9525-FCB16D94FAC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FD820CFD-32DD-49BF-A58C-9F793AE27EB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C9F0E5B3-C604-4B54-963F-DCA350BE699A}"/>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3" name="直線コネクタ 192">
          <a:extLst>
            <a:ext uri="{FF2B5EF4-FFF2-40B4-BE49-F238E27FC236}">
              <a16:creationId xmlns:a16="http://schemas.microsoft.com/office/drawing/2014/main" id="{E6262950-0033-4225-B571-A8F0FF1F24A3}"/>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28BB1F0E-6247-43A6-81A8-89C4C052A9D0}"/>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5" name="フローチャート: 判断 194">
          <a:extLst>
            <a:ext uri="{FF2B5EF4-FFF2-40B4-BE49-F238E27FC236}">
              <a16:creationId xmlns:a16="http://schemas.microsoft.com/office/drawing/2014/main" id="{0F54B5C6-1718-4ADB-B408-1A68FF510D89}"/>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196" name="フローチャート: 判断 195">
          <a:extLst>
            <a:ext uri="{FF2B5EF4-FFF2-40B4-BE49-F238E27FC236}">
              <a16:creationId xmlns:a16="http://schemas.microsoft.com/office/drawing/2014/main" id="{E7EB9B87-E2AC-4034-96A6-20D27F50F20D}"/>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197" name="フローチャート: 判断 196">
          <a:extLst>
            <a:ext uri="{FF2B5EF4-FFF2-40B4-BE49-F238E27FC236}">
              <a16:creationId xmlns:a16="http://schemas.microsoft.com/office/drawing/2014/main" id="{DF23575A-39B3-419C-80C7-ABF09DD643EF}"/>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98" name="フローチャート: 判断 197">
          <a:extLst>
            <a:ext uri="{FF2B5EF4-FFF2-40B4-BE49-F238E27FC236}">
              <a16:creationId xmlns:a16="http://schemas.microsoft.com/office/drawing/2014/main" id="{247C8592-A56F-4616-AE1F-68CAF3C09B3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199" name="フローチャート: 判断 198">
          <a:extLst>
            <a:ext uri="{FF2B5EF4-FFF2-40B4-BE49-F238E27FC236}">
              <a16:creationId xmlns:a16="http://schemas.microsoft.com/office/drawing/2014/main" id="{1E5FAFAA-FC4B-4F2D-B3EC-2DF4266DBF7A}"/>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61208EA9-0CEF-4BCB-AAF0-CAD86D428E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A98B901-9673-4E8F-83E5-CAB4049209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2934A65-A716-42E7-9D79-C976121098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8614E25-4501-4740-8E5A-4BC25436A1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C6F1E25-9C42-4BE6-8C12-4FDEE1B821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59689</xdr:rowOff>
    </xdr:from>
    <xdr:to>
      <xdr:col>24</xdr:col>
      <xdr:colOff>114300</xdr:colOff>
      <xdr:row>85</xdr:row>
      <xdr:rowOff>161289</xdr:rowOff>
    </xdr:to>
    <xdr:sp macro="" textlink="">
      <xdr:nvSpPr>
        <xdr:cNvPr id="205" name="楕円 204">
          <a:extLst>
            <a:ext uri="{FF2B5EF4-FFF2-40B4-BE49-F238E27FC236}">
              <a16:creationId xmlns:a16="http://schemas.microsoft.com/office/drawing/2014/main" id="{3BB8B786-7AB8-44F9-86B7-124346328B85}"/>
            </a:ext>
          </a:extLst>
        </xdr:cNvPr>
        <xdr:cNvSpPr/>
      </xdr:nvSpPr>
      <xdr:spPr>
        <a:xfrm>
          <a:off x="4584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38116</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5BEEE852-4709-4EAE-B544-70F8B3EC4409}"/>
            </a:ext>
          </a:extLst>
        </xdr:cNvPr>
        <xdr:cNvSpPr txBox="1"/>
      </xdr:nvSpPr>
      <xdr:spPr>
        <a:xfrm>
          <a:off x="4673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207" name="楕円 206">
          <a:extLst>
            <a:ext uri="{FF2B5EF4-FFF2-40B4-BE49-F238E27FC236}">
              <a16:creationId xmlns:a16="http://schemas.microsoft.com/office/drawing/2014/main" id="{3907C531-5E72-4BE2-B4A4-E73764AD2F1C}"/>
            </a:ext>
          </a:extLst>
        </xdr:cNvPr>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110489</xdr:rowOff>
    </xdr:to>
    <xdr:cxnSp macro="">
      <xdr:nvCxnSpPr>
        <xdr:cNvPr id="208" name="直線コネクタ 207">
          <a:extLst>
            <a:ext uri="{FF2B5EF4-FFF2-40B4-BE49-F238E27FC236}">
              <a16:creationId xmlns:a16="http://schemas.microsoft.com/office/drawing/2014/main" id="{053359DD-15AB-4DBB-971E-23458BDE932B}"/>
            </a:ext>
          </a:extLst>
        </xdr:cNvPr>
        <xdr:cNvCxnSpPr/>
      </xdr:nvCxnSpPr>
      <xdr:spPr>
        <a:xfrm>
          <a:off x="3797300" y="14672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34925</xdr:rowOff>
    </xdr:from>
    <xdr:to>
      <xdr:col>15</xdr:col>
      <xdr:colOff>101600</xdr:colOff>
      <xdr:row>85</xdr:row>
      <xdr:rowOff>136525</xdr:rowOff>
    </xdr:to>
    <xdr:sp macro="" textlink="">
      <xdr:nvSpPr>
        <xdr:cNvPr id="209" name="楕円 208">
          <a:extLst>
            <a:ext uri="{FF2B5EF4-FFF2-40B4-BE49-F238E27FC236}">
              <a16:creationId xmlns:a16="http://schemas.microsoft.com/office/drawing/2014/main" id="{6732B0C0-412D-4C10-94DE-F37BEBC80D51}"/>
            </a:ext>
          </a:extLst>
        </xdr:cNvPr>
        <xdr:cNvSpPr/>
      </xdr:nvSpPr>
      <xdr:spPr>
        <a:xfrm>
          <a:off x="2857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85725</xdr:rowOff>
    </xdr:from>
    <xdr:to>
      <xdr:col>19</xdr:col>
      <xdr:colOff>177800</xdr:colOff>
      <xdr:row>85</xdr:row>
      <xdr:rowOff>99061</xdr:rowOff>
    </xdr:to>
    <xdr:cxnSp macro="">
      <xdr:nvCxnSpPr>
        <xdr:cNvPr id="210" name="直線コネクタ 209">
          <a:extLst>
            <a:ext uri="{FF2B5EF4-FFF2-40B4-BE49-F238E27FC236}">
              <a16:creationId xmlns:a16="http://schemas.microsoft.com/office/drawing/2014/main" id="{43CBEA30-6061-45DA-893F-2248BB28C27F}"/>
            </a:ext>
          </a:extLst>
        </xdr:cNvPr>
        <xdr:cNvCxnSpPr/>
      </xdr:nvCxnSpPr>
      <xdr:spPr>
        <a:xfrm>
          <a:off x="2908300" y="146589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211" name="楕円 210">
          <a:extLst>
            <a:ext uri="{FF2B5EF4-FFF2-40B4-BE49-F238E27FC236}">
              <a16:creationId xmlns:a16="http://schemas.microsoft.com/office/drawing/2014/main" id="{E93A8A24-017F-473E-9743-C99B05F52843}"/>
            </a:ext>
          </a:extLst>
        </xdr:cNvPr>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85725</xdr:rowOff>
    </xdr:to>
    <xdr:cxnSp macro="">
      <xdr:nvCxnSpPr>
        <xdr:cNvPr id="212" name="直線コネクタ 211">
          <a:extLst>
            <a:ext uri="{FF2B5EF4-FFF2-40B4-BE49-F238E27FC236}">
              <a16:creationId xmlns:a16="http://schemas.microsoft.com/office/drawing/2014/main" id="{BE88399A-4718-4A6F-AB83-8E60DFD758C7}"/>
            </a:ext>
          </a:extLst>
        </xdr:cNvPr>
        <xdr:cNvCxnSpPr/>
      </xdr:nvCxnSpPr>
      <xdr:spPr>
        <a:xfrm>
          <a:off x="2019300" y="146456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4445</xdr:rowOff>
    </xdr:from>
    <xdr:to>
      <xdr:col>6</xdr:col>
      <xdr:colOff>38100</xdr:colOff>
      <xdr:row>85</xdr:row>
      <xdr:rowOff>106045</xdr:rowOff>
    </xdr:to>
    <xdr:sp macro="" textlink="">
      <xdr:nvSpPr>
        <xdr:cNvPr id="213" name="楕円 212">
          <a:extLst>
            <a:ext uri="{FF2B5EF4-FFF2-40B4-BE49-F238E27FC236}">
              <a16:creationId xmlns:a16="http://schemas.microsoft.com/office/drawing/2014/main" id="{43A97224-58A1-4D17-A9A7-02F8D2B477D1}"/>
            </a:ext>
          </a:extLst>
        </xdr:cNvPr>
        <xdr:cNvSpPr/>
      </xdr:nvSpPr>
      <xdr:spPr>
        <a:xfrm>
          <a:off x="1079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55245</xdr:rowOff>
    </xdr:from>
    <xdr:to>
      <xdr:col>10</xdr:col>
      <xdr:colOff>114300</xdr:colOff>
      <xdr:row>85</xdr:row>
      <xdr:rowOff>72389</xdr:rowOff>
    </xdr:to>
    <xdr:cxnSp macro="">
      <xdr:nvCxnSpPr>
        <xdr:cNvPr id="214" name="直線コネクタ 213">
          <a:extLst>
            <a:ext uri="{FF2B5EF4-FFF2-40B4-BE49-F238E27FC236}">
              <a16:creationId xmlns:a16="http://schemas.microsoft.com/office/drawing/2014/main" id="{30CFF498-AB3A-4762-8425-CCA95F091F1A}"/>
            </a:ext>
          </a:extLst>
        </xdr:cNvPr>
        <xdr:cNvCxnSpPr/>
      </xdr:nvCxnSpPr>
      <xdr:spPr>
        <a:xfrm>
          <a:off x="1130300" y="146284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215" name="n_1aveValue【福祉施設】&#10;有形固定資産減価償却率">
          <a:extLst>
            <a:ext uri="{FF2B5EF4-FFF2-40B4-BE49-F238E27FC236}">
              <a16:creationId xmlns:a16="http://schemas.microsoft.com/office/drawing/2014/main" id="{3B7AC695-5B6C-4234-B42C-60BD66FF0E17}"/>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16" name="n_2aveValue【福祉施設】&#10;有形固定資産減価償却率">
          <a:extLst>
            <a:ext uri="{FF2B5EF4-FFF2-40B4-BE49-F238E27FC236}">
              <a16:creationId xmlns:a16="http://schemas.microsoft.com/office/drawing/2014/main" id="{2F56883F-7279-4C24-B697-566B40BF1154}"/>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17" name="n_3aveValue【福祉施設】&#10;有形固定資産減価償却率">
          <a:extLst>
            <a:ext uri="{FF2B5EF4-FFF2-40B4-BE49-F238E27FC236}">
              <a16:creationId xmlns:a16="http://schemas.microsoft.com/office/drawing/2014/main" id="{A66F121A-E05C-4817-ABC0-4823C63867C5}"/>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218" name="n_4aveValue【福祉施設】&#10;有形固定資産減価償却率">
          <a:extLst>
            <a:ext uri="{FF2B5EF4-FFF2-40B4-BE49-F238E27FC236}">
              <a16:creationId xmlns:a16="http://schemas.microsoft.com/office/drawing/2014/main" id="{B14309E8-4299-4E5A-BEFF-60AA98A7A428}"/>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219" name="n_1mainValue【福祉施設】&#10;有形固定資産減価償却率">
          <a:extLst>
            <a:ext uri="{FF2B5EF4-FFF2-40B4-BE49-F238E27FC236}">
              <a16:creationId xmlns:a16="http://schemas.microsoft.com/office/drawing/2014/main" id="{5170F8E1-EAE2-4484-94BE-40A3EEF5CC1B}"/>
            </a:ext>
          </a:extLst>
        </xdr:cNvPr>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127652</xdr:rowOff>
    </xdr:from>
    <xdr:ext cx="405111" cy="259045"/>
    <xdr:sp macro="" textlink="">
      <xdr:nvSpPr>
        <xdr:cNvPr id="220" name="n_2mainValue【福祉施設】&#10;有形固定資産減価償却率">
          <a:extLst>
            <a:ext uri="{FF2B5EF4-FFF2-40B4-BE49-F238E27FC236}">
              <a16:creationId xmlns:a16="http://schemas.microsoft.com/office/drawing/2014/main" id="{D7CC2DD1-7DB2-4E25-91B3-2EFEDCEBCFFD}"/>
            </a:ext>
          </a:extLst>
        </xdr:cNvPr>
        <xdr:cNvSpPr txBox="1"/>
      </xdr:nvSpPr>
      <xdr:spPr>
        <a:xfrm>
          <a:off x="27057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221" name="n_3mainValue【福祉施設】&#10;有形固定資産減価償却率">
          <a:extLst>
            <a:ext uri="{FF2B5EF4-FFF2-40B4-BE49-F238E27FC236}">
              <a16:creationId xmlns:a16="http://schemas.microsoft.com/office/drawing/2014/main" id="{BCD222CE-94A7-41F4-8327-1AD817C50FD7}"/>
            </a:ext>
          </a:extLst>
        </xdr:cNvPr>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97172</xdr:rowOff>
    </xdr:from>
    <xdr:ext cx="405111" cy="259045"/>
    <xdr:sp macro="" textlink="">
      <xdr:nvSpPr>
        <xdr:cNvPr id="222" name="n_4mainValue【福祉施設】&#10;有形固定資産減価償却率">
          <a:extLst>
            <a:ext uri="{FF2B5EF4-FFF2-40B4-BE49-F238E27FC236}">
              <a16:creationId xmlns:a16="http://schemas.microsoft.com/office/drawing/2014/main" id="{1BAFB420-D9AE-4F51-B75C-49FE698F1B06}"/>
            </a:ext>
          </a:extLst>
        </xdr:cNvPr>
        <xdr:cNvSpPr txBox="1"/>
      </xdr:nvSpPr>
      <xdr:spPr>
        <a:xfrm>
          <a:off x="927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45B0D76F-0A23-419A-9828-DCB752973F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12968006-6951-40A0-A4F0-3F64A76559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E68CF268-24A0-4920-B262-6B33AF9526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19EC1EC9-F617-4DC5-9414-90DE7E40B3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711FF9F-240B-4D55-B7D6-048B0229F5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9D471577-4BAD-4F0E-895E-D667BF9AD8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9A454923-86B6-4A0D-8695-836A74D0AF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8558D465-A209-47BD-8FC9-19EF1CA538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9D7A348F-5347-4F64-8AD5-0530A2FC48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F581CCB2-2428-46BF-9848-3DE6A4ABFF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1023ABA0-D253-4DE6-8B05-EC6D8A5E804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DEE94D1E-4405-48BA-A545-F576F812905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66017AF6-41A8-4AA1-AA41-45088862A52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78A4EA7-0013-4864-9806-24A9AC16749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F0D7D87E-43E3-4791-AD2D-34B4EA5A5EE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F5229BC7-A24F-4502-A741-12B668BD99F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87587579-F9FA-4716-8D2F-28FCC87DEE8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BCD1E921-210E-4E36-8F71-4E2B8993BC9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CC251D2D-9DEF-4C91-9C9B-FBEF3C429D7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10C8ABDA-94B8-4DE1-B502-85C0190105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FB73DFD1-6A3A-492F-B35F-D7E6BAC204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44" name="直線コネクタ 243">
          <a:extLst>
            <a:ext uri="{FF2B5EF4-FFF2-40B4-BE49-F238E27FC236}">
              <a16:creationId xmlns:a16="http://schemas.microsoft.com/office/drawing/2014/main" id="{D7BBFD2F-3B74-49D9-A94B-B5B08309543D}"/>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5" name="【福祉施設】&#10;一人当たり面積最小値テキスト">
          <a:extLst>
            <a:ext uri="{FF2B5EF4-FFF2-40B4-BE49-F238E27FC236}">
              <a16:creationId xmlns:a16="http://schemas.microsoft.com/office/drawing/2014/main" id="{8F08FEEF-7F84-4FF2-BB37-34A97AB3C8B3}"/>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6" name="直線コネクタ 245">
          <a:extLst>
            <a:ext uri="{FF2B5EF4-FFF2-40B4-BE49-F238E27FC236}">
              <a16:creationId xmlns:a16="http://schemas.microsoft.com/office/drawing/2014/main" id="{C94795C1-B26D-4FA4-8B5C-F65771033164}"/>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47" name="【福祉施設】&#10;一人当たり面積最大値テキスト">
          <a:extLst>
            <a:ext uri="{FF2B5EF4-FFF2-40B4-BE49-F238E27FC236}">
              <a16:creationId xmlns:a16="http://schemas.microsoft.com/office/drawing/2014/main" id="{700596BA-0EE4-44F3-92DC-D9A5E8F3D7DA}"/>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48" name="直線コネクタ 247">
          <a:extLst>
            <a:ext uri="{FF2B5EF4-FFF2-40B4-BE49-F238E27FC236}">
              <a16:creationId xmlns:a16="http://schemas.microsoft.com/office/drawing/2014/main" id="{32C8249B-0AE1-43CE-AB11-4217D8B29091}"/>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49" name="【福祉施設】&#10;一人当たり面積平均値テキスト">
          <a:extLst>
            <a:ext uri="{FF2B5EF4-FFF2-40B4-BE49-F238E27FC236}">
              <a16:creationId xmlns:a16="http://schemas.microsoft.com/office/drawing/2014/main" id="{A457F26F-84B0-44B1-832D-2D75F5882FCB}"/>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0" name="フローチャート: 判断 249">
          <a:extLst>
            <a:ext uri="{FF2B5EF4-FFF2-40B4-BE49-F238E27FC236}">
              <a16:creationId xmlns:a16="http://schemas.microsoft.com/office/drawing/2014/main" id="{B289CDF7-7F0E-49F9-9590-E4DEF23FB8D6}"/>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51" name="フローチャート: 判断 250">
          <a:extLst>
            <a:ext uri="{FF2B5EF4-FFF2-40B4-BE49-F238E27FC236}">
              <a16:creationId xmlns:a16="http://schemas.microsoft.com/office/drawing/2014/main" id="{DFC7F309-01D2-4D66-BD3B-F9268B39BCA5}"/>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a:extLst>
            <a:ext uri="{FF2B5EF4-FFF2-40B4-BE49-F238E27FC236}">
              <a16:creationId xmlns:a16="http://schemas.microsoft.com/office/drawing/2014/main" id="{90C91C01-01E3-44E8-9C4A-58273DAED083}"/>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253" name="フローチャート: 判断 252">
          <a:extLst>
            <a:ext uri="{FF2B5EF4-FFF2-40B4-BE49-F238E27FC236}">
              <a16:creationId xmlns:a16="http://schemas.microsoft.com/office/drawing/2014/main" id="{4CB64C14-9904-4F83-B207-62B93BEEA880}"/>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254" name="フローチャート: 判断 253">
          <a:extLst>
            <a:ext uri="{FF2B5EF4-FFF2-40B4-BE49-F238E27FC236}">
              <a16:creationId xmlns:a16="http://schemas.microsoft.com/office/drawing/2014/main" id="{2F3F454A-9F80-4F19-B008-B60687AB93F6}"/>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1071B79-9B6A-4690-8BDB-015366D761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9F02455-238A-4C84-89B4-33982DFA30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AC89A3E-9586-4B3C-9579-1AFEB5A563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590DD77-2F54-4475-871A-9F6DD69E78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A6D5624-88F1-46A7-98A7-CA5DB8D540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260" name="楕円 259">
          <a:extLst>
            <a:ext uri="{FF2B5EF4-FFF2-40B4-BE49-F238E27FC236}">
              <a16:creationId xmlns:a16="http://schemas.microsoft.com/office/drawing/2014/main" id="{975655D9-A849-4C03-B443-1AE7598CDB84}"/>
            </a:ext>
          </a:extLst>
        </xdr:cNvPr>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261" name="【福祉施設】&#10;一人当たり面積該当値テキスト">
          <a:extLst>
            <a:ext uri="{FF2B5EF4-FFF2-40B4-BE49-F238E27FC236}">
              <a16:creationId xmlns:a16="http://schemas.microsoft.com/office/drawing/2014/main" id="{4821A640-23A9-47B1-ADFA-DE918EA93C4B}"/>
            </a:ext>
          </a:extLst>
        </xdr:cNvPr>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262" name="楕円 261">
          <a:extLst>
            <a:ext uri="{FF2B5EF4-FFF2-40B4-BE49-F238E27FC236}">
              <a16:creationId xmlns:a16="http://schemas.microsoft.com/office/drawing/2014/main" id="{D7E211AF-A952-4786-AADB-E60F8F6EAF1D}"/>
            </a:ext>
          </a:extLst>
        </xdr:cNvPr>
        <xdr:cNvSpPr/>
      </xdr:nvSpPr>
      <xdr:spPr>
        <a:xfrm>
          <a:off x="9588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88392</xdr:rowOff>
    </xdr:to>
    <xdr:cxnSp macro="">
      <xdr:nvCxnSpPr>
        <xdr:cNvPr id="263" name="直線コネクタ 262">
          <a:extLst>
            <a:ext uri="{FF2B5EF4-FFF2-40B4-BE49-F238E27FC236}">
              <a16:creationId xmlns:a16="http://schemas.microsoft.com/office/drawing/2014/main" id="{47A73D5E-12CC-44D2-ABCB-563E95A7ED37}"/>
            </a:ext>
          </a:extLst>
        </xdr:cNvPr>
        <xdr:cNvCxnSpPr/>
      </xdr:nvCxnSpPr>
      <xdr:spPr>
        <a:xfrm flipV="1">
          <a:off x="9639300" y="1448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42163</xdr:rowOff>
    </xdr:from>
    <xdr:to>
      <xdr:col>46</xdr:col>
      <xdr:colOff>38100</xdr:colOff>
      <xdr:row>84</xdr:row>
      <xdr:rowOff>143763</xdr:rowOff>
    </xdr:to>
    <xdr:sp macro="" textlink="">
      <xdr:nvSpPr>
        <xdr:cNvPr id="264" name="楕円 263">
          <a:extLst>
            <a:ext uri="{FF2B5EF4-FFF2-40B4-BE49-F238E27FC236}">
              <a16:creationId xmlns:a16="http://schemas.microsoft.com/office/drawing/2014/main" id="{960401FA-CF6A-4060-9672-633CEB88E38D}"/>
            </a:ext>
          </a:extLst>
        </xdr:cNvPr>
        <xdr:cNvSpPr/>
      </xdr:nvSpPr>
      <xdr:spPr>
        <a:xfrm>
          <a:off x="8699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88392</xdr:rowOff>
    </xdr:from>
    <xdr:to>
      <xdr:col>50</xdr:col>
      <xdr:colOff>114300</xdr:colOff>
      <xdr:row>84</xdr:row>
      <xdr:rowOff>92963</xdr:rowOff>
    </xdr:to>
    <xdr:cxnSp macro="">
      <xdr:nvCxnSpPr>
        <xdr:cNvPr id="265" name="直線コネクタ 264">
          <a:extLst>
            <a:ext uri="{FF2B5EF4-FFF2-40B4-BE49-F238E27FC236}">
              <a16:creationId xmlns:a16="http://schemas.microsoft.com/office/drawing/2014/main" id="{A74C822F-BDDE-4573-9D19-E5C427129389}"/>
            </a:ext>
          </a:extLst>
        </xdr:cNvPr>
        <xdr:cNvCxnSpPr/>
      </xdr:nvCxnSpPr>
      <xdr:spPr>
        <a:xfrm flipV="1">
          <a:off x="8750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266" name="楕円 265">
          <a:extLst>
            <a:ext uri="{FF2B5EF4-FFF2-40B4-BE49-F238E27FC236}">
              <a16:creationId xmlns:a16="http://schemas.microsoft.com/office/drawing/2014/main" id="{941A9971-9D13-4B60-B128-CF548E6BA2E0}"/>
            </a:ext>
          </a:extLst>
        </xdr:cNvPr>
        <xdr:cNvSpPr/>
      </xdr:nvSpPr>
      <xdr:spPr>
        <a:xfrm>
          <a:off x="781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92963</xdr:rowOff>
    </xdr:to>
    <xdr:cxnSp macro="">
      <xdr:nvCxnSpPr>
        <xdr:cNvPr id="267" name="直線コネクタ 266">
          <a:extLst>
            <a:ext uri="{FF2B5EF4-FFF2-40B4-BE49-F238E27FC236}">
              <a16:creationId xmlns:a16="http://schemas.microsoft.com/office/drawing/2014/main" id="{53A5F567-A7DE-4829-8710-CF959B001A43}"/>
            </a:ext>
          </a:extLst>
        </xdr:cNvPr>
        <xdr:cNvCxnSpPr/>
      </xdr:nvCxnSpPr>
      <xdr:spPr>
        <a:xfrm>
          <a:off x="7861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68" name="楕円 267">
          <a:extLst>
            <a:ext uri="{FF2B5EF4-FFF2-40B4-BE49-F238E27FC236}">
              <a16:creationId xmlns:a16="http://schemas.microsoft.com/office/drawing/2014/main" id="{79808A0F-758A-442E-934B-71325A8E83A0}"/>
            </a:ext>
          </a:extLst>
        </xdr:cNvPr>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84</xdr:row>
      <xdr:rowOff>97537</xdr:rowOff>
    </xdr:to>
    <xdr:cxnSp macro="">
      <xdr:nvCxnSpPr>
        <xdr:cNvPr id="269" name="直線コネクタ 268">
          <a:extLst>
            <a:ext uri="{FF2B5EF4-FFF2-40B4-BE49-F238E27FC236}">
              <a16:creationId xmlns:a16="http://schemas.microsoft.com/office/drawing/2014/main" id="{67EC2CB0-1C71-4A7C-84FD-66D6FDC5EB19}"/>
            </a:ext>
          </a:extLst>
        </xdr:cNvPr>
        <xdr:cNvCxnSpPr/>
      </xdr:nvCxnSpPr>
      <xdr:spPr>
        <a:xfrm flipV="1">
          <a:off x="6972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270" name="n_1aveValue【福祉施設】&#10;一人当たり面積">
          <a:extLst>
            <a:ext uri="{FF2B5EF4-FFF2-40B4-BE49-F238E27FC236}">
              <a16:creationId xmlns:a16="http://schemas.microsoft.com/office/drawing/2014/main" id="{38D3038B-9A52-46A1-B2BE-4E45BC0BF118}"/>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271" name="n_2aveValue【福祉施設】&#10;一人当たり面積">
          <a:extLst>
            <a:ext uri="{FF2B5EF4-FFF2-40B4-BE49-F238E27FC236}">
              <a16:creationId xmlns:a16="http://schemas.microsoft.com/office/drawing/2014/main" id="{3270B284-CFE1-4A5B-8507-ACC954E13A83}"/>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272" name="n_3aveValue【福祉施設】&#10;一人当たり面積">
          <a:extLst>
            <a:ext uri="{FF2B5EF4-FFF2-40B4-BE49-F238E27FC236}">
              <a16:creationId xmlns:a16="http://schemas.microsoft.com/office/drawing/2014/main" id="{79A386B1-E189-45D2-AA1E-E7472182DCA8}"/>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273" name="n_4aveValue【福祉施設】&#10;一人当たり面積">
          <a:extLst>
            <a:ext uri="{FF2B5EF4-FFF2-40B4-BE49-F238E27FC236}">
              <a16:creationId xmlns:a16="http://schemas.microsoft.com/office/drawing/2014/main" id="{39C8A964-A76F-4AF1-9F38-D038A77AFA4B}"/>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130319</xdr:rowOff>
    </xdr:from>
    <xdr:ext cx="469744" cy="259045"/>
    <xdr:sp macro="" textlink="">
      <xdr:nvSpPr>
        <xdr:cNvPr id="274" name="n_1mainValue【福祉施設】&#10;一人当たり面積">
          <a:extLst>
            <a:ext uri="{FF2B5EF4-FFF2-40B4-BE49-F238E27FC236}">
              <a16:creationId xmlns:a16="http://schemas.microsoft.com/office/drawing/2014/main" id="{3D3D70B7-B6CF-4772-9FFD-0FEA78A54E26}"/>
            </a:ext>
          </a:extLst>
        </xdr:cNvPr>
        <xdr:cNvSpPr txBox="1"/>
      </xdr:nvSpPr>
      <xdr:spPr>
        <a:xfrm>
          <a:off x="9391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275" name="n_2mainValue【福祉施設】&#10;一人当たり面積">
          <a:extLst>
            <a:ext uri="{FF2B5EF4-FFF2-40B4-BE49-F238E27FC236}">
              <a16:creationId xmlns:a16="http://schemas.microsoft.com/office/drawing/2014/main" id="{12FA298A-E706-4CAC-936B-3CCF4EAC6435}"/>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276" name="n_3mainValue【福祉施設】&#10;一人当たり面積">
          <a:extLst>
            <a:ext uri="{FF2B5EF4-FFF2-40B4-BE49-F238E27FC236}">
              <a16:creationId xmlns:a16="http://schemas.microsoft.com/office/drawing/2014/main" id="{F56FD86F-A3A7-48CC-B97E-673A180B4919}"/>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mainValue【福祉施設】&#10;一人当たり面積">
          <a:extLst>
            <a:ext uri="{FF2B5EF4-FFF2-40B4-BE49-F238E27FC236}">
              <a16:creationId xmlns:a16="http://schemas.microsoft.com/office/drawing/2014/main" id="{D237F832-9119-4CFB-B39C-DA64064B1F22}"/>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14AD791F-0890-4035-AABB-0967A3C94FE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FACD8BBB-2DF9-4327-A978-E63FFF94B0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4A0003AC-2D63-4849-AFEE-B6C1E81A37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7149CEB-C430-4507-9E31-C33F11BC13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736DAFF1-EC89-4F13-B377-C6598804F5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1A920E13-7E40-4600-86C9-194548E0AA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F9DF8CDE-31EC-4A2A-94CA-6AEAD95A33C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D8F4A04F-21B2-42F0-B1BF-65D8FB9AECA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53DE0917-DBF7-4830-B497-89D1BBDD624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5E2B7C0A-EA80-4195-9EB4-BEB623CDB45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60E9FADA-D035-45D9-AAB2-5D1A42C9B35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143467C1-0526-44B1-B4F4-2A7EEEEAFDA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8985965A-113F-4E7A-8BDE-116C186B957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384D934B-2BB7-4A54-A6DB-E67056078EE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6B0263C6-7662-4056-A104-B0802280C99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D5344970-AADB-4FC1-9077-9F17AB3FE86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2D5E54B1-FDEA-4DB6-8E92-6BB632689ED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0C8E6FA6-13AD-4A95-A69D-D8644F09A39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1ECB2160-9C7A-4C79-B02D-59FCC794C33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26371BB8-6C78-4C51-A20E-5134A96E37D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005BF8E8-F3EB-4687-9F38-6006369BCA8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30CE35B3-11AF-4706-B6EF-56B69E67BD4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B1D3B1AE-D70F-42DC-ADE8-959400FB387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F2F107A8-7C4E-4CF5-84AC-366ADD509E0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7BE5EAB2-0B71-484B-A19C-5C258059CF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F7D67F6E-238F-44A9-A46E-D68A0554DB78}"/>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E815D0C2-335E-41FA-9F5B-66FD716CEBA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7E49B09C-DF20-422E-8360-EB766C0FDA1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90BAE3A0-E5FD-43F1-BD1E-040A5D570647}"/>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07" name="直線コネクタ 306">
          <a:extLst>
            <a:ext uri="{FF2B5EF4-FFF2-40B4-BE49-F238E27FC236}">
              <a16:creationId xmlns:a16="http://schemas.microsoft.com/office/drawing/2014/main" id="{65628AEA-3716-4506-B376-C841947141A5}"/>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5575E8A9-B9F2-4D12-B589-D2697A31AA5B}"/>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2514339D-9834-48B5-8486-9916D9A79231}"/>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0" name="フローチャート: 判断 309">
          <a:extLst>
            <a:ext uri="{FF2B5EF4-FFF2-40B4-BE49-F238E27FC236}">
              <a16:creationId xmlns:a16="http://schemas.microsoft.com/office/drawing/2014/main" id="{9A9B4EEC-2629-4066-A980-BB6B0F67E23C}"/>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1" name="フローチャート: 判断 310">
          <a:extLst>
            <a:ext uri="{FF2B5EF4-FFF2-40B4-BE49-F238E27FC236}">
              <a16:creationId xmlns:a16="http://schemas.microsoft.com/office/drawing/2014/main" id="{2E0B533B-72A4-482C-8A5F-02E3ADB11D79}"/>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2" name="フローチャート: 判断 311">
          <a:extLst>
            <a:ext uri="{FF2B5EF4-FFF2-40B4-BE49-F238E27FC236}">
              <a16:creationId xmlns:a16="http://schemas.microsoft.com/office/drawing/2014/main" id="{DAC2404A-089E-4FEA-BA25-F39365824C2E}"/>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3" name="フローチャート: 判断 312">
          <a:extLst>
            <a:ext uri="{FF2B5EF4-FFF2-40B4-BE49-F238E27FC236}">
              <a16:creationId xmlns:a16="http://schemas.microsoft.com/office/drawing/2014/main" id="{67B70142-AF6D-4808-9DB2-4A31881BEE02}"/>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AA35D81A-BF13-4E2C-9C9C-0D849F65743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82050F1-6ECD-4A44-BAC6-DD4958BA4E3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E272F4D-FEE0-4202-988F-9266E704DF0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B3A1CF5-8025-4E16-9CBE-D7A5C76878E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410A2DB-7FA3-4861-8F82-AAEC8C82B01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113574</xdr:rowOff>
    </xdr:from>
    <xdr:to>
      <xdr:col>24</xdr:col>
      <xdr:colOff>114300</xdr:colOff>
      <xdr:row>107</xdr:row>
      <xdr:rowOff>43724</xdr:rowOff>
    </xdr:to>
    <xdr:sp macro="" textlink="">
      <xdr:nvSpPr>
        <xdr:cNvPr id="319" name="楕円 318">
          <a:extLst>
            <a:ext uri="{FF2B5EF4-FFF2-40B4-BE49-F238E27FC236}">
              <a16:creationId xmlns:a16="http://schemas.microsoft.com/office/drawing/2014/main" id="{91425EA9-089B-4B43-80A7-C2C7B4A0B18A}"/>
            </a:ext>
          </a:extLst>
        </xdr:cNvPr>
        <xdr:cNvSpPr/>
      </xdr:nvSpPr>
      <xdr:spPr>
        <a:xfrm>
          <a:off x="4584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92001</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CFF6C4DA-852C-4BCC-A7A1-D6844BEA14A6}"/>
            </a:ext>
          </a:extLst>
        </xdr:cNvPr>
        <xdr:cNvSpPr txBox="1"/>
      </xdr:nvSpPr>
      <xdr:spPr>
        <a:xfrm>
          <a:off x="4673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108676</xdr:rowOff>
    </xdr:from>
    <xdr:to>
      <xdr:col>20</xdr:col>
      <xdr:colOff>38100</xdr:colOff>
      <xdr:row>107</xdr:row>
      <xdr:rowOff>38826</xdr:rowOff>
    </xdr:to>
    <xdr:sp macro="" textlink="">
      <xdr:nvSpPr>
        <xdr:cNvPr id="321" name="楕円 320">
          <a:extLst>
            <a:ext uri="{FF2B5EF4-FFF2-40B4-BE49-F238E27FC236}">
              <a16:creationId xmlns:a16="http://schemas.microsoft.com/office/drawing/2014/main" id="{3964B90D-B79D-48D4-A8D7-409F884D2EB7}"/>
            </a:ext>
          </a:extLst>
        </xdr:cNvPr>
        <xdr:cNvSpPr/>
      </xdr:nvSpPr>
      <xdr:spPr>
        <a:xfrm>
          <a:off x="3746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159476</xdr:rowOff>
    </xdr:from>
    <xdr:to>
      <xdr:col>24</xdr:col>
      <xdr:colOff>63500</xdr:colOff>
      <xdr:row>106</xdr:row>
      <xdr:rowOff>164374</xdr:rowOff>
    </xdr:to>
    <xdr:cxnSp macro="">
      <xdr:nvCxnSpPr>
        <xdr:cNvPr id="322" name="直線コネクタ 321">
          <a:extLst>
            <a:ext uri="{FF2B5EF4-FFF2-40B4-BE49-F238E27FC236}">
              <a16:creationId xmlns:a16="http://schemas.microsoft.com/office/drawing/2014/main" id="{D11FB70B-1E1A-4B1F-BD71-082619BB4534}"/>
            </a:ext>
          </a:extLst>
        </xdr:cNvPr>
        <xdr:cNvCxnSpPr/>
      </xdr:nvCxnSpPr>
      <xdr:spPr>
        <a:xfrm>
          <a:off x="3797300" y="183331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323" name="楕円 322">
          <a:extLst>
            <a:ext uri="{FF2B5EF4-FFF2-40B4-BE49-F238E27FC236}">
              <a16:creationId xmlns:a16="http://schemas.microsoft.com/office/drawing/2014/main" id="{633AEFFD-502D-4704-9178-644F0088CBE7}"/>
            </a:ext>
          </a:extLst>
        </xdr:cNvPr>
        <xdr:cNvSpPr/>
      </xdr:nvSpPr>
      <xdr:spPr>
        <a:xfrm>
          <a:off x="2857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106</xdr:row>
      <xdr:rowOff>159476</xdr:rowOff>
    </xdr:to>
    <xdr:cxnSp macro="">
      <xdr:nvCxnSpPr>
        <xdr:cNvPr id="324" name="直線コネクタ 323">
          <a:extLst>
            <a:ext uri="{FF2B5EF4-FFF2-40B4-BE49-F238E27FC236}">
              <a16:creationId xmlns:a16="http://schemas.microsoft.com/office/drawing/2014/main" id="{5B33C24F-40B6-41EA-BB92-B3E4D1BB79A8}"/>
            </a:ext>
          </a:extLst>
        </xdr:cNvPr>
        <xdr:cNvCxnSpPr/>
      </xdr:nvCxnSpPr>
      <xdr:spPr>
        <a:xfrm>
          <a:off x="2908300" y="183119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64588</xdr:rowOff>
    </xdr:from>
    <xdr:to>
      <xdr:col>10</xdr:col>
      <xdr:colOff>165100</xdr:colOff>
      <xdr:row>106</xdr:row>
      <xdr:rowOff>166188</xdr:rowOff>
    </xdr:to>
    <xdr:sp macro="" textlink="">
      <xdr:nvSpPr>
        <xdr:cNvPr id="325" name="楕円 324">
          <a:extLst>
            <a:ext uri="{FF2B5EF4-FFF2-40B4-BE49-F238E27FC236}">
              <a16:creationId xmlns:a16="http://schemas.microsoft.com/office/drawing/2014/main" id="{A3D0030D-B088-44CE-8157-19A1C201AA06}"/>
            </a:ext>
          </a:extLst>
        </xdr:cNvPr>
        <xdr:cNvSpPr/>
      </xdr:nvSpPr>
      <xdr:spPr>
        <a:xfrm>
          <a:off x="1968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115388</xdr:rowOff>
    </xdr:from>
    <xdr:to>
      <xdr:col>15</xdr:col>
      <xdr:colOff>50800</xdr:colOff>
      <xdr:row>106</xdr:row>
      <xdr:rowOff>138249</xdr:rowOff>
    </xdr:to>
    <xdr:cxnSp macro="">
      <xdr:nvCxnSpPr>
        <xdr:cNvPr id="326" name="直線コネクタ 325">
          <a:extLst>
            <a:ext uri="{FF2B5EF4-FFF2-40B4-BE49-F238E27FC236}">
              <a16:creationId xmlns:a16="http://schemas.microsoft.com/office/drawing/2014/main" id="{9B0A8A67-49D8-4ABD-82FD-43E887097AE5}"/>
            </a:ext>
          </a:extLst>
        </xdr:cNvPr>
        <xdr:cNvCxnSpPr/>
      </xdr:nvCxnSpPr>
      <xdr:spPr>
        <a:xfrm>
          <a:off x="2019300" y="182890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41729</xdr:rowOff>
    </xdr:from>
    <xdr:to>
      <xdr:col>6</xdr:col>
      <xdr:colOff>38100</xdr:colOff>
      <xdr:row>106</xdr:row>
      <xdr:rowOff>143329</xdr:rowOff>
    </xdr:to>
    <xdr:sp macro="" textlink="">
      <xdr:nvSpPr>
        <xdr:cNvPr id="327" name="楕円 326">
          <a:extLst>
            <a:ext uri="{FF2B5EF4-FFF2-40B4-BE49-F238E27FC236}">
              <a16:creationId xmlns:a16="http://schemas.microsoft.com/office/drawing/2014/main" id="{3113BB59-D460-4EE9-A32F-304319851D95}"/>
            </a:ext>
          </a:extLst>
        </xdr:cNvPr>
        <xdr:cNvSpPr/>
      </xdr:nvSpPr>
      <xdr:spPr>
        <a:xfrm>
          <a:off x="1079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92529</xdr:rowOff>
    </xdr:from>
    <xdr:to>
      <xdr:col>10</xdr:col>
      <xdr:colOff>114300</xdr:colOff>
      <xdr:row>106</xdr:row>
      <xdr:rowOff>115388</xdr:rowOff>
    </xdr:to>
    <xdr:cxnSp macro="">
      <xdr:nvCxnSpPr>
        <xdr:cNvPr id="328" name="直線コネクタ 327">
          <a:extLst>
            <a:ext uri="{FF2B5EF4-FFF2-40B4-BE49-F238E27FC236}">
              <a16:creationId xmlns:a16="http://schemas.microsoft.com/office/drawing/2014/main" id="{C21F3A04-5EA4-4828-9F31-9AD54E945BDD}"/>
            </a:ext>
          </a:extLst>
        </xdr:cNvPr>
        <xdr:cNvCxnSpPr/>
      </xdr:nvCxnSpPr>
      <xdr:spPr>
        <a:xfrm>
          <a:off x="1130300" y="182662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329" name="n_1aveValue【市民会館】&#10;有形固定資産減価償却率">
          <a:extLst>
            <a:ext uri="{FF2B5EF4-FFF2-40B4-BE49-F238E27FC236}">
              <a16:creationId xmlns:a16="http://schemas.microsoft.com/office/drawing/2014/main" id="{379A060B-5FE5-4A1E-99AD-91489CF47C6D}"/>
            </a:ext>
          </a:extLst>
        </xdr:cNvPr>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330" name="n_2aveValue【市民会館】&#10;有形固定資産減価償却率">
          <a:extLst>
            <a:ext uri="{FF2B5EF4-FFF2-40B4-BE49-F238E27FC236}">
              <a16:creationId xmlns:a16="http://schemas.microsoft.com/office/drawing/2014/main" id="{41438F5C-30BD-4D94-8A90-9744610E24CC}"/>
            </a:ext>
          </a:extLst>
        </xdr:cNvPr>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31" name="n_3aveValue【市民会館】&#10;有形固定資産減価償却率">
          <a:extLst>
            <a:ext uri="{FF2B5EF4-FFF2-40B4-BE49-F238E27FC236}">
              <a16:creationId xmlns:a16="http://schemas.microsoft.com/office/drawing/2014/main" id="{06C3087B-891B-4B24-A6BE-F7C088B95555}"/>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332" name="n_4aveValue【市民会館】&#10;有形固定資産減価償却率">
          <a:extLst>
            <a:ext uri="{FF2B5EF4-FFF2-40B4-BE49-F238E27FC236}">
              <a16:creationId xmlns:a16="http://schemas.microsoft.com/office/drawing/2014/main" id="{A83EFA1C-A1B5-4B5F-A08F-71C810C843BB}"/>
            </a:ext>
          </a:extLst>
        </xdr:cNvPr>
        <xdr:cNvSpPr txBox="1"/>
      </xdr:nvSpPr>
      <xdr:spPr>
        <a:xfrm>
          <a:off x="927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29953</xdr:rowOff>
    </xdr:from>
    <xdr:ext cx="405111" cy="259045"/>
    <xdr:sp macro="" textlink="">
      <xdr:nvSpPr>
        <xdr:cNvPr id="333" name="n_1mainValue【市民会館】&#10;有形固定資産減価償却率">
          <a:extLst>
            <a:ext uri="{FF2B5EF4-FFF2-40B4-BE49-F238E27FC236}">
              <a16:creationId xmlns:a16="http://schemas.microsoft.com/office/drawing/2014/main" id="{A70ADE16-012B-4392-8FDE-24AC783DD5F9}"/>
            </a:ext>
          </a:extLst>
        </xdr:cNvPr>
        <xdr:cNvSpPr txBox="1"/>
      </xdr:nvSpPr>
      <xdr:spPr>
        <a:xfrm>
          <a:off x="35820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334" name="n_2mainValue【市民会館】&#10;有形固定資産減価償却率">
          <a:extLst>
            <a:ext uri="{FF2B5EF4-FFF2-40B4-BE49-F238E27FC236}">
              <a16:creationId xmlns:a16="http://schemas.microsoft.com/office/drawing/2014/main" id="{401B9657-3900-4FFE-9824-45DD7EE13EDE}"/>
            </a:ext>
          </a:extLst>
        </xdr:cNvPr>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157315</xdr:rowOff>
    </xdr:from>
    <xdr:ext cx="405111" cy="259045"/>
    <xdr:sp macro="" textlink="">
      <xdr:nvSpPr>
        <xdr:cNvPr id="335" name="n_3mainValue【市民会館】&#10;有形固定資産減価償却率">
          <a:extLst>
            <a:ext uri="{FF2B5EF4-FFF2-40B4-BE49-F238E27FC236}">
              <a16:creationId xmlns:a16="http://schemas.microsoft.com/office/drawing/2014/main" id="{8146D2F0-3642-43BA-8A2E-721230987682}"/>
            </a:ext>
          </a:extLst>
        </xdr:cNvPr>
        <xdr:cNvSpPr txBox="1"/>
      </xdr:nvSpPr>
      <xdr:spPr>
        <a:xfrm>
          <a:off x="1816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134456</xdr:rowOff>
    </xdr:from>
    <xdr:ext cx="405111" cy="259045"/>
    <xdr:sp macro="" textlink="">
      <xdr:nvSpPr>
        <xdr:cNvPr id="336" name="n_4mainValue【市民会館】&#10;有形固定資産減価償却率">
          <a:extLst>
            <a:ext uri="{FF2B5EF4-FFF2-40B4-BE49-F238E27FC236}">
              <a16:creationId xmlns:a16="http://schemas.microsoft.com/office/drawing/2014/main" id="{54890AF1-070B-42FF-A3DA-29A6CA27DD75}"/>
            </a:ext>
          </a:extLst>
        </xdr:cNvPr>
        <xdr:cNvSpPr txBox="1"/>
      </xdr:nvSpPr>
      <xdr:spPr>
        <a:xfrm>
          <a:off x="927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4A0D4BAF-4E2A-4394-B318-A0FA42CB1A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F56D85E6-4703-4401-9599-EC3863E0DD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A3C5FBB7-1B98-4772-802E-F4C0937641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49437ECD-4D3A-488E-94E3-CA3DC7A2B7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FB70313D-2114-46C2-9F7D-5B4844437F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7806DED0-D1F9-45B4-BF62-D30FD08AF6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43B17DE0-7194-4120-B6F8-6051281D11D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951AA966-4BC2-4138-A75B-85A3D211A7C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3E108FE9-9AFC-43EE-8F3B-F8758B737C4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98C954B0-2B95-4FA1-AFC3-C84FD2D2906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9B6C0845-7BA1-41F9-9578-C767D496AB8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BF730F60-173E-48F6-8027-7494E1D85B5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E637DE9F-265C-4A2D-8F45-FF4A13A60AF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3A35E90A-3E63-4877-A2ED-A8DB2A624EF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8057E3E5-5917-4415-90C7-43E27AD3BB1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33477D61-3E58-469A-AD6F-610CF5F34C6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0A42A2EB-1C59-4B80-95CD-90FAA3CC426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D0FA40EB-BA55-4387-B0F2-29E7B8578DA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86F3F4C0-CAF9-4187-9C24-610B67681B9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3CFCA6DE-2B5C-4B7B-A2C2-97E77DBCE60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29E99CCF-1AAE-4D39-9638-03C03F621C1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73CCA46C-7F8A-4893-9997-9842B3D1DBE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35BF103E-B83E-4D03-9C07-EBCD487EC9B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0" name="直線コネクタ 359">
          <a:extLst>
            <a:ext uri="{FF2B5EF4-FFF2-40B4-BE49-F238E27FC236}">
              <a16:creationId xmlns:a16="http://schemas.microsoft.com/office/drawing/2014/main" id="{FF00C559-8A48-46AF-9213-1F9BD792FE95}"/>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1" name="【市民会館】&#10;一人当たり面積最小値テキスト">
          <a:extLst>
            <a:ext uri="{FF2B5EF4-FFF2-40B4-BE49-F238E27FC236}">
              <a16:creationId xmlns:a16="http://schemas.microsoft.com/office/drawing/2014/main" id="{75A4F593-669C-4689-895D-203F7CA8028F}"/>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2" name="直線コネクタ 361">
          <a:extLst>
            <a:ext uri="{FF2B5EF4-FFF2-40B4-BE49-F238E27FC236}">
              <a16:creationId xmlns:a16="http://schemas.microsoft.com/office/drawing/2014/main" id="{FA1519B5-4DFA-4846-A4A1-170A717ED28F}"/>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3" name="【市民会館】&#10;一人当たり面積最大値テキスト">
          <a:extLst>
            <a:ext uri="{FF2B5EF4-FFF2-40B4-BE49-F238E27FC236}">
              <a16:creationId xmlns:a16="http://schemas.microsoft.com/office/drawing/2014/main" id="{4D93E872-9CBE-401C-9398-48BEBB270E27}"/>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4" name="直線コネクタ 363">
          <a:extLst>
            <a:ext uri="{FF2B5EF4-FFF2-40B4-BE49-F238E27FC236}">
              <a16:creationId xmlns:a16="http://schemas.microsoft.com/office/drawing/2014/main" id="{730E33DC-EB63-4D9F-9615-1FC85E798B07}"/>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65" name="【市民会館】&#10;一人当たり面積平均値テキスト">
          <a:extLst>
            <a:ext uri="{FF2B5EF4-FFF2-40B4-BE49-F238E27FC236}">
              <a16:creationId xmlns:a16="http://schemas.microsoft.com/office/drawing/2014/main" id="{0302BA15-F3B0-4209-A7AB-58AB988AB2B4}"/>
            </a:ext>
          </a:extLst>
        </xdr:cNvPr>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6" name="フローチャート: 判断 365">
          <a:extLst>
            <a:ext uri="{FF2B5EF4-FFF2-40B4-BE49-F238E27FC236}">
              <a16:creationId xmlns:a16="http://schemas.microsoft.com/office/drawing/2014/main" id="{990EF878-B4BB-47F1-9ED0-AF0B29DEA109}"/>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67" name="フローチャート: 判断 366">
          <a:extLst>
            <a:ext uri="{FF2B5EF4-FFF2-40B4-BE49-F238E27FC236}">
              <a16:creationId xmlns:a16="http://schemas.microsoft.com/office/drawing/2014/main" id="{419934CD-1C7B-4E74-9689-7CA7CB0040AA}"/>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68" name="フローチャート: 判断 367">
          <a:extLst>
            <a:ext uri="{FF2B5EF4-FFF2-40B4-BE49-F238E27FC236}">
              <a16:creationId xmlns:a16="http://schemas.microsoft.com/office/drawing/2014/main" id="{B5E0577D-6C90-4539-B8B1-37D18A14D406}"/>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69" name="フローチャート: 判断 368">
          <a:extLst>
            <a:ext uri="{FF2B5EF4-FFF2-40B4-BE49-F238E27FC236}">
              <a16:creationId xmlns:a16="http://schemas.microsoft.com/office/drawing/2014/main" id="{DE4B1C98-58BB-44E5-ACF6-38C74155F6C5}"/>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0" name="フローチャート: 判断 369">
          <a:extLst>
            <a:ext uri="{FF2B5EF4-FFF2-40B4-BE49-F238E27FC236}">
              <a16:creationId xmlns:a16="http://schemas.microsoft.com/office/drawing/2014/main" id="{DFC21314-01E9-4316-B7DA-337A83AFC434}"/>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42A5A7BA-62A1-4D99-B242-CE83DDFD3D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BF7FC49-B5B0-4B3F-B312-76FC37C09C5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A876552F-2C35-498C-BB84-5FCCED76E58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AA3EAE1-FB97-40AF-AE57-285E5732414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857ED25F-428E-4CDA-AF87-09FEF61F203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164464</xdr:rowOff>
    </xdr:from>
    <xdr:to>
      <xdr:col>55</xdr:col>
      <xdr:colOff>50800</xdr:colOff>
      <xdr:row>105</xdr:row>
      <xdr:rowOff>94614</xdr:rowOff>
    </xdr:to>
    <xdr:sp macro="" textlink="">
      <xdr:nvSpPr>
        <xdr:cNvPr id="376" name="楕円 375">
          <a:extLst>
            <a:ext uri="{FF2B5EF4-FFF2-40B4-BE49-F238E27FC236}">
              <a16:creationId xmlns:a16="http://schemas.microsoft.com/office/drawing/2014/main" id="{D22DA90D-CC8A-4A39-BCCE-454C30F05A46}"/>
            </a:ext>
          </a:extLst>
        </xdr:cNvPr>
        <xdr:cNvSpPr/>
      </xdr:nvSpPr>
      <xdr:spPr>
        <a:xfrm>
          <a:off x="10426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15891</xdr:rowOff>
    </xdr:from>
    <xdr:ext cx="469744" cy="259045"/>
    <xdr:sp macro="" textlink="">
      <xdr:nvSpPr>
        <xdr:cNvPr id="377" name="【市民会館】&#10;一人当たり面積該当値テキスト">
          <a:extLst>
            <a:ext uri="{FF2B5EF4-FFF2-40B4-BE49-F238E27FC236}">
              <a16:creationId xmlns:a16="http://schemas.microsoft.com/office/drawing/2014/main" id="{BC7AFB16-78D7-4884-992D-52FEB5CDC9B8}"/>
            </a:ext>
          </a:extLst>
        </xdr:cNvPr>
        <xdr:cNvSpPr txBox="1"/>
      </xdr:nvSpPr>
      <xdr:spPr>
        <a:xfrm>
          <a:off x="10515600"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636</xdr:rowOff>
    </xdr:from>
    <xdr:to>
      <xdr:col>50</xdr:col>
      <xdr:colOff>165100</xdr:colOff>
      <xdr:row>105</xdr:row>
      <xdr:rowOff>102236</xdr:rowOff>
    </xdr:to>
    <xdr:sp macro="" textlink="">
      <xdr:nvSpPr>
        <xdr:cNvPr id="378" name="楕円 377">
          <a:extLst>
            <a:ext uri="{FF2B5EF4-FFF2-40B4-BE49-F238E27FC236}">
              <a16:creationId xmlns:a16="http://schemas.microsoft.com/office/drawing/2014/main" id="{53F848B5-5310-44C2-8744-3C6ADCC4B812}"/>
            </a:ext>
          </a:extLst>
        </xdr:cNvPr>
        <xdr:cNvSpPr/>
      </xdr:nvSpPr>
      <xdr:spPr>
        <a:xfrm>
          <a:off x="9588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43814</xdr:rowOff>
    </xdr:from>
    <xdr:to>
      <xdr:col>55</xdr:col>
      <xdr:colOff>0</xdr:colOff>
      <xdr:row>105</xdr:row>
      <xdr:rowOff>51436</xdr:rowOff>
    </xdr:to>
    <xdr:cxnSp macro="">
      <xdr:nvCxnSpPr>
        <xdr:cNvPr id="379" name="直線コネクタ 378">
          <a:extLst>
            <a:ext uri="{FF2B5EF4-FFF2-40B4-BE49-F238E27FC236}">
              <a16:creationId xmlns:a16="http://schemas.microsoft.com/office/drawing/2014/main" id="{7CE522A5-470E-47DE-952A-D0C9370AF1E0}"/>
            </a:ext>
          </a:extLst>
        </xdr:cNvPr>
        <xdr:cNvCxnSpPr/>
      </xdr:nvCxnSpPr>
      <xdr:spPr>
        <a:xfrm flipV="1">
          <a:off x="9639300" y="180460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80" name="楕円 379">
          <a:extLst>
            <a:ext uri="{FF2B5EF4-FFF2-40B4-BE49-F238E27FC236}">
              <a16:creationId xmlns:a16="http://schemas.microsoft.com/office/drawing/2014/main" id="{22BCE710-BF3E-4F90-80B7-42E1D7CB8B7F}"/>
            </a:ext>
          </a:extLst>
        </xdr:cNvPr>
        <xdr:cNvSpPr/>
      </xdr:nvSpPr>
      <xdr:spPr>
        <a:xfrm>
          <a:off x="8699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51436</xdr:rowOff>
    </xdr:from>
    <xdr:to>
      <xdr:col>50</xdr:col>
      <xdr:colOff>114300</xdr:colOff>
      <xdr:row>105</xdr:row>
      <xdr:rowOff>59055</xdr:rowOff>
    </xdr:to>
    <xdr:cxnSp macro="">
      <xdr:nvCxnSpPr>
        <xdr:cNvPr id="381" name="直線コネクタ 380">
          <a:extLst>
            <a:ext uri="{FF2B5EF4-FFF2-40B4-BE49-F238E27FC236}">
              <a16:creationId xmlns:a16="http://schemas.microsoft.com/office/drawing/2014/main" id="{946EE215-F8C4-4D63-A47F-306839D67D05}"/>
            </a:ext>
          </a:extLst>
        </xdr:cNvPr>
        <xdr:cNvCxnSpPr/>
      </xdr:nvCxnSpPr>
      <xdr:spPr>
        <a:xfrm flipV="1">
          <a:off x="8750300" y="180536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12064</xdr:rowOff>
    </xdr:from>
    <xdr:to>
      <xdr:col>41</xdr:col>
      <xdr:colOff>101600</xdr:colOff>
      <xdr:row>105</xdr:row>
      <xdr:rowOff>113664</xdr:rowOff>
    </xdr:to>
    <xdr:sp macro="" textlink="">
      <xdr:nvSpPr>
        <xdr:cNvPr id="382" name="楕円 381">
          <a:extLst>
            <a:ext uri="{FF2B5EF4-FFF2-40B4-BE49-F238E27FC236}">
              <a16:creationId xmlns:a16="http://schemas.microsoft.com/office/drawing/2014/main" id="{A71FD7B4-D594-4DBB-B86A-5C349B6EBEB9}"/>
            </a:ext>
          </a:extLst>
        </xdr:cNvPr>
        <xdr:cNvSpPr/>
      </xdr:nvSpPr>
      <xdr:spPr>
        <a:xfrm>
          <a:off x="781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59055</xdr:rowOff>
    </xdr:from>
    <xdr:to>
      <xdr:col>45</xdr:col>
      <xdr:colOff>177800</xdr:colOff>
      <xdr:row>105</xdr:row>
      <xdr:rowOff>62864</xdr:rowOff>
    </xdr:to>
    <xdr:cxnSp macro="">
      <xdr:nvCxnSpPr>
        <xdr:cNvPr id="383" name="直線コネクタ 382">
          <a:extLst>
            <a:ext uri="{FF2B5EF4-FFF2-40B4-BE49-F238E27FC236}">
              <a16:creationId xmlns:a16="http://schemas.microsoft.com/office/drawing/2014/main" id="{DF2DD395-432A-493B-9FD5-64936008F21C}"/>
            </a:ext>
          </a:extLst>
        </xdr:cNvPr>
        <xdr:cNvCxnSpPr/>
      </xdr:nvCxnSpPr>
      <xdr:spPr>
        <a:xfrm flipV="1">
          <a:off x="7861300" y="180613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17780</xdr:rowOff>
    </xdr:from>
    <xdr:to>
      <xdr:col>36</xdr:col>
      <xdr:colOff>165100</xdr:colOff>
      <xdr:row>105</xdr:row>
      <xdr:rowOff>119380</xdr:rowOff>
    </xdr:to>
    <xdr:sp macro="" textlink="">
      <xdr:nvSpPr>
        <xdr:cNvPr id="384" name="楕円 383">
          <a:extLst>
            <a:ext uri="{FF2B5EF4-FFF2-40B4-BE49-F238E27FC236}">
              <a16:creationId xmlns:a16="http://schemas.microsoft.com/office/drawing/2014/main" id="{F92A96B2-6D3C-4884-8C38-84788F92EB09}"/>
            </a:ext>
          </a:extLst>
        </xdr:cNvPr>
        <xdr:cNvSpPr/>
      </xdr:nvSpPr>
      <xdr:spPr>
        <a:xfrm>
          <a:off x="692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62864</xdr:rowOff>
    </xdr:from>
    <xdr:to>
      <xdr:col>41</xdr:col>
      <xdr:colOff>50800</xdr:colOff>
      <xdr:row>105</xdr:row>
      <xdr:rowOff>68580</xdr:rowOff>
    </xdr:to>
    <xdr:cxnSp macro="">
      <xdr:nvCxnSpPr>
        <xdr:cNvPr id="385" name="直線コネクタ 384">
          <a:extLst>
            <a:ext uri="{FF2B5EF4-FFF2-40B4-BE49-F238E27FC236}">
              <a16:creationId xmlns:a16="http://schemas.microsoft.com/office/drawing/2014/main" id="{D9ABEC44-ECC0-4530-A3F4-0791046E89CF}"/>
            </a:ext>
          </a:extLst>
        </xdr:cNvPr>
        <xdr:cNvCxnSpPr/>
      </xdr:nvCxnSpPr>
      <xdr:spPr>
        <a:xfrm flipV="1">
          <a:off x="6972300" y="18065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386" name="n_1aveValue【市民会館】&#10;一人当たり面積">
          <a:extLst>
            <a:ext uri="{FF2B5EF4-FFF2-40B4-BE49-F238E27FC236}">
              <a16:creationId xmlns:a16="http://schemas.microsoft.com/office/drawing/2014/main" id="{53BF2AD6-E987-43C2-BA14-394E4AA61DD0}"/>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387" name="n_2aveValue【市民会館】&#10;一人当たり面積">
          <a:extLst>
            <a:ext uri="{FF2B5EF4-FFF2-40B4-BE49-F238E27FC236}">
              <a16:creationId xmlns:a16="http://schemas.microsoft.com/office/drawing/2014/main" id="{DFBA60BE-64D0-4CCF-B63E-961DAC1BAE8F}"/>
            </a:ext>
          </a:extLst>
        </xdr:cNvPr>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388" name="n_3aveValue【市民会館】&#10;一人当たり面積">
          <a:extLst>
            <a:ext uri="{FF2B5EF4-FFF2-40B4-BE49-F238E27FC236}">
              <a16:creationId xmlns:a16="http://schemas.microsoft.com/office/drawing/2014/main" id="{14D7468C-70B7-4366-8ACD-D6CFEF96CD15}"/>
            </a:ext>
          </a:extLst>
        </xdr:cNvPr>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89" name="n_4aveValue【市民会館】&#10;一人当たり面積">
          <a:extLst>
            <a:ext uri="{FF2B5EF4-FFF2-40B4-BE49-F238E27FC236}">
              <a16:creationId xmlns:a16="http://schemas.microsoft.com/office/drawing/2014/main" id="{A39AF063-960E-41F9-A80C-8A9E327BAD94}"/>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118763</xdr:rowOff>
    </xdr:from>
    <xdr:ext cx="469744" cy="259045"/>
    <xdr:sp macro="" textlink="">
      <xdr:nvSpPr>
        <xdr:cNvPr id="390" name="n_1mainValue【市民会館】&#10;一人当たり面積">
          <a:extLst>
            <a:ext uri="{FF2B5EF4-FFF2-40B4-BE49-F238E27FC236}">
              <a16:creationId xmlns:a16="http://schemas.microsoft.com/office/drawing/2014/main" id="{FF392D9C-9DE2-4846-9D6B-45654D22B965}"/>
            </a:ext>
          </a:extLst>
        </xdr:cNvPr>
        <xdr:cNvSpPr txBox="1"/>
      </xdr:nvSpPr>
      <xdr:spPr>
        <a:xfrm>
          <a:off x="9391727" y="177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91" name="n_2mainValue【市民会館】&#10;一人当たり面積">
          <a:extLst>
            <a:ext uri="{FF2B5EF4-FFF2-40B4-BE49-F238E27FC236}">
              <a16:creationId xmlns:a16="http://schemas.microsoft.com/office/drawing/2014/main" id="{0863F122-1CB1-4D98-B2C5-A768402AFD9A}"/>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130191</xdr:rowOff>
    </xdr:from>
    <xdr:ext cx="469744" cy="259045"/>
    <xdr:sp macro="" textlink="">
      <xdr:nvSpPr>
        <xdr:cNvPr id="392" name="n_3mainValue【市民会館】&#10;一人当たり面積">
          <a:extLst>
            <a:ext uri="{FF2B5EF4-FFF2-40B4-BE49-F238E27FC236}">
              <a16:creationId xmlns:a16="http://schemas.microsoft.com/office/drawing/2014/main" id="{91774FD8-28DA-4EBA-AF46-68F1984EC973}"/>
            </a:ext>
          </a:extLst>
        </xdr:cNvPr>
        <xdr:cNvSpPr txBox="1"/>
      </xdr:nvSpPr>
      <xdr:spPr>
        <a:xfrm>
          <a:off x="7626427" y="17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135907</xdr:rowOff>
    </xdr:from>
    <xdr:ext cx="469744" cy="259045"/>
    <xdr:sp macro="" textlink="">
      <xdr:nvSpPr>
        <xdr:cNvPr id="393" name="n_4mainValue【市民会館】&#10;一人当たり面積">
          <a:extLst>
            <a:ext uri="{FF2B5EF4-FFF2-40B4-BE49-F238E27FC236}">
              <a16:creationId xmlns:a16="http://schemas.microsoft.com/office/drawing/2014/main" id="{08263F21-EE4F-448D-A44F-D7BEE3085A6B}"/>
            </a:ext>
          </a:extLst>
        </xdr:cNvPr>
        <xdr:cNvSpPr txBox="1"/>
      </xdr:nvSpPr>
      <xdr:spPr>
        <a:xfrm>
          <a:off x="6737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76D404D-E127-4763-8699-89FF4726CF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7F81EA2-6770-434F-B49D-B25E4B9965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6D65D3F-7BB5-47AE-9DC1-F64A573AF1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DAA9143-E1B0-4DDD-A243-13D857F228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95BDD7E-F547-4470-9CC8-6563820B7E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6F6B054F-708C-4A67-98E8-51EFB22AE2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E93E225-6072-407E-BA78-1F77400337E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EE87EE2-32F2-4CBB-8E9F-2EEEC0F842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A870F78-D246-4192-944C-B5A7D7CCD5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4109D7B-2766-4228-B80A-D6B23294EC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6B9A1AE-ACB3-41FA-81DB-ECB7C83C45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25B19344-7C4F-4657-8599-0C0F37294F1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6BAB9B83-572B-419E-AD57-ACBC0CE35EE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5BBD19D3-9D1A-43D0-A4FD-5E7DB88ECA1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84F9F816-3A66-49C1-BF41-01E8959EE99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42646C6D-8A1F-43D4-8523-84914B5F3F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7CE2D524-F72D-4EF3-B4C0-D1BB29A2A7B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2A8A4DA8-C676-4579-A318-0443EF7534E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AFC5E69E-D8A2-47D6-8C21-711BD6708A1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A3907E39-DCC5-45D8-BFEE-5E935F36A4B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FA19792B-7F9F-4502-9247-B5E2249EE8F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7C82DD2-16C7-469A-91C4-1EEA8C53989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B75FFA7-0168-4E0C-8AF5-8BB1457E15B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7E788016-59AC-41D2-A14E-91CC5AADDFB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5FDDA323-A201-4BB0-8D90-144C739E48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AFFE258D-CC4F-4B49-BE38-BC97C6A7DF0A}"/>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3EE28C33-83FB-41E7-9AD3-300E0630C7E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5E4B2FD0-CFEE-4C03-9366-F0B69A2C512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9B5E93C5-F498-46AA-BAC4-6FC638F7832E}"/>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D5FDD65E-8286-4503-93B7-A66EBCA2C815}"/>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4C26B986-2721-422A-929C-FC8364F3A7D9}"/>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a:extLst>
            <a:ext uri="{FF2B5EF4-FFF2-40B4-BE49-F238E27FC236}">
              <a16:creationId xmlns:a16="http://schemas.microsoft.com/office/drawing/2014/main" id="{53DA75A8-4186-4C2F-9F3E-13175ADFF817}"/>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a:extLst>
            <a:ext uri="{FF2B5EF4-FFF2-40B4-BE49-F238E27FC236}">
              <a16:creationId xmlns:a16="http://schemas.microsoft.com/office/drawing/2014/main" id="{F4BCD212-98AF-4081-972D-E9777A834C66}"/>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a:extLst>
            <a:ext uri="{FF2B5EF4-FFF2-40B4-BE49-F238E27FC236}">
              <a16:creationId xmlns:a16="http://schemas.microsoft.com/office/drawing/2014/main" id="{8E416B25-A18B-48FF-9F02-19EA562795DD}"/>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a:extLst>
            <a:ext uri="{FF2B5EF4-FFF2-40B4-BE49-F238E27FC236}">
              <a16:creationId xmlns:a16="http://schemas.microsoft.com/office/drawing/2014/main" id="{C581630D-E5FB-4A4A-A2E8-CE1E6DEC4303}"/>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a:extLst>
            <a:ext uri="{FF2B5EF4-FFF2-40B4-BE49-F238E27FC236}">
              <a16:creationId xmlns:a16="http://schemas.microsoft.com/office/drawing/2014/main" id="{365CFDEC-EDE4-4A01-B740-04F93063C6B1}"/>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D85253A-4F46-4BB9-B54F-BECCB1947A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BF82CE7-94D8-4F45-9574-FA13B1B920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423C112-8D00-431D-AFAC-61C32C104E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38B5DA5-B936-4D0A-9A20-8FEA95E497B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7973BD9-E35B-4D29-B16F-3C4CF01D94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22134</xdr:rowOff>
    </xdr:from>
    <xdr:to>
      <xdr:col>85</xdr:col>
      <xdr:colOff>177800</xdr:colOff>
      <xdr:row>35</xdr:row>
      <xdr:rowOff>123734</xdr:rowOff>
    </xdr:to>
    <xdr:sp macro="" textlink="">
      <xdr:nvSpPr>
        <xdr:cNvPr id="435" name="楕円 434">
          <a:extLst>
            <a:ext uri="{FF2B5EF4-FFF2-40B4-BE49-F238E27FC236}">
              <a16:creationId xmlns:a16="http://schemas.microsoft.com/office/drawing/2014/main" id="{1BA03F96-363B-4B25-88C6-DBB907AD322F}"/>
            </a:ext>
          </a:extLst>
        </xdr:cNvPr>
        <xdr:cNvSpPr/>
      </xdr:nvSpPr>
      <xdr:spPr>
        <a:xfrm>
          <a:off x="162687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45011</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5562DD86-C25D-4F1C-AEB7-7244D4FEAABE}"/>
            </a:ext>
          </a:extLst>
        </xdr:cNvPr>
        <xdr:cNvSpPr txBox="1"/>
      </xdr:nvSpPr>
      <xdr:spPr>
        <a:xfrm>
          <a:off x="16357600" y="58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437" name="楕円 436">
          <a:extLst>
            <a:ext uri="{FF2B5EF4-FFF2-40B4-BE49-F238E27FC236}">
              <a16:creationId xmlns:a16="http://schemas.microsoft.com/office/drawing/2014/main" id="{E3D00826-0300-4BF9-9AE4-F19ED898C8DB}"/>
            </a:ext>
          </a:extLst>
        </xdr:cNvPr>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72934</xdr:rowOff>
    </xdr:from>
    <xdr:to>
      <xdr:col>85</xdr:col>
      <xdr:colOff>127000</xdr:colOff>
      <xdr:row>37</xdr:row>
      <xdr:rowOff>159476</xdr:rowOff>
    </xdr:to>
    <xdr:cxnSp macro="">
      <xdr:nvCxnSpPr>
        <xdr:cNvPr id="438" name="直線コネクタ 437">
          <a:extLst>
            <a:ext uri="{FF2B5EF4-FFF2-40B4-BE49-F238E27FC236}">
              <a16:creationId xmlns:a16="http://schemas.microsoft.com/office/drawing/2014/main" id="{1B91908B-6897-46D9-99C8-7B64EDD1EBEE}"/>
            </a:ext>
          </a:extLst>
        </xdr:cNvPr>
        <xdr:cNvCxnSpPr/>
      </xdr:nvCxnSpPr>
      <xdr:spPr>
        <a:xfrm flipV="1">
          <a:off x="15481300" y="6073684"/>
          <a:ext cx="838200" cy="4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439" name="楕円 438">
          <a:extLst>
            <a:ext uri="{FF2B5EF4-FFF2-40B4-BE49-F238E27FC236}">
              <a16:creationId xmlns:a16="http://schemas.microsoft.com/office/drawing/2014/main" id="{A896CA74-7C60-4408-A8CE-B412623EAF73}"/>
            </a:ext>
          </a:extLst>
        </xdr:cNvPr>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37</xdr:row>
      <xdr:rowOff>159476</xdr:rowOff>
    </xdr:to>
    <xdr:cxnSp macro="">
      <xdr:nvCxnSpPr>
        <xdr:cNvPr id="440" name="直線コネクタ 439">
          <a:extLst>
            <a:ext uri="{FF2B5EF4-FFF2-40B4-BE49-F238E27FC236}">
              <a16:creationId xmlns:a16="http://schemas.microsoft.com/office/drawing/2014/main" id="{CA43B1E5-C76C-4146-8DAB-4F1ED598D425}"/>
            </a:ext>
          </a:extLst>
        </xdr:cNvPr>
        <xdr:cNvCxnSpPr/>
      </xdr:nvCxnSpPr>
      <xdr:spPr>
        <a:xfrm>
          <a:off x="14592300" y="64867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49893</xdr:rowOff>
    </xdr:from>
    <xdr:to>
      <xdr:col>72</xdr:col>
      <xdr:colOff>38100</xdr:colOff>
      <xdr:row>37</xdr:row>
      <xdr:rowOff>151493</xdr:rowOff>
    </xdr:to>
    <xdr:sp macro="" textlink="">
      <xdr:nvSpPr>
        <xdr:cNvPr id="441" name="楕円 440">
          <a:extLst>
            <a:ext uri="{FF2B5EF4-FFF2-40B4-BE49-F238E27FC236}">
              <a16:creationId xmlns:a16="http://schemas.microsoft.com/office/drawing/2014/main" id="{03F208C0-8524-4F6E-BF3A-7052399B40DF}"/>
            </a:ext>
          </a:extLst>
        </xdr:cNvPr>
        <xdr:cNvSpPr/>
      </xdr:nvSpPr>
      <xdr:spPr>
        <a:xfrm>
          <a:off x="13652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100693</xdr:rowOff>
    </xdr:from>
    <xdr:to>
      <xdr:col>76</xdr:col>
      <xdr:colOff>114300</xdr:colOff>
      <xdr:row>37</xdr:row>
      <xdr:rowOff>143147</xdr:rowOff>
    </xdr:to>
    <xdr:cxnSp macro="">
      <xdr:nvCxnSpPr>
        <xdr:cNvPr id="442" name="直線コネクタ 441">
          <a:extLst>
            <a:ext uri="{FF2B5EF4-FFF2-40B4-BE49-F238E27FC236}">
              <a16:creationId xmlns:a16="http://schemas.microsoft.com/office/drawing/2014/main" id="{819B16D3-92AC-4319-8492-19DBE157636B}"/>
            </a:ext>
          </a:extLst>
        </xdr:cNvPr>
        <xdr:cNvCxnSpPr/>
      </xdr:nvCxnSpPr>
      <xdr:spPr>
        <a:xfrm>
          <a:off x="13703300" y="64443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17236</xdr:rowOff>
    </xdr:from>
    <xdr:to>
      <xdr:col>67</xdr:col>
      <xdr:colOff>101600</xdr:colOff>
      <xdr:row>37</xdr:row>
      <xdr:rowOff>118836</xdr:rowOff>
    </xdr:to>
    <xdr:sp macro="" textlink="">
      <xdr:nvSpPr>
        <xdr:cNvPr id="443" name="楕円 442">
          <a:extLst>
            <a:ext uri="{FF2B5EF4-FFF2-40B4-BE49-F238E27FC236}">
              <a16:creationId xmlns:a16="http://schemas.microsoft.com/office/drawing/2014/main" id="{4FDC2D70-0F54-4096-9014-8034C887BA50}"/>
            </a:ext>
          </a:extLst>
        </xdr:cNvPr>
        <xdr:cNvSpPr/>
      </xdr:nvSpPr>
      <xdr:spPr>
        <a:xfrm>
          <a:off x="12763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68036</xdr:rowOff>
    </xdr:from>
    <xdr:to>
      <xdr:col>71</xdr:col>
      <xdr:colOff>177800</xdr:colOff>
      <xdr:row>37</xdr:row>
      <xdr:rowOff>100693</xdr:rowOff>
    </xdr:to>
    <xdr:cxnSp macro="">
      <xdr:nvCxnSpPr>
        <xdr:cNvPr id="444" name="直線コネクタ 443">
          <a:extLst>
            <a:ext uri="{FF2B5EF4-FFF2-40B4-BE49-F238E27FC236}">
              <a16:creationId xmlns:a16="http://schemas.microsoft.com/office/drawing/2014/main" id="{3C91FEEB-EA56-407B-B93A-FFCA362CBBCC}"/>
            </a:ext>
          </a:extLst>
        </xdr:cNvPr>
        <xdr:cNvCxnSpPr/>
      </xdr:nvCxnSpPr>
      <xdr:spPr>
        <a:xfrm>
          <a:off x="12814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44CA4EBC-19CF-4030-8575-D610D46BD8EC}"/>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BE84BB0E-0798-40F7-8054-1DF192EA8485}"/>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EC374CFC-041B-4D76-91A6-D71DE0BEF0B8}"/>
            </a:ext>
          </a:extLst>
        </xdr:cNvPr>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BC5EF438-D170-49A1-90B3-1F545CE75828}"/>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2B800F90-03BD-4BA1-B7A1-CDEA8A685C78}"/>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EEC6C3AC-A51A-430E-88EA-B78808E162A8}"/>
            </a:ext>
          </a:extLst>
        </xdr:cNvPr>
        <xdr:cNvSpPr txBox="1"/>
      </xdr:nvSpPr>
      <xdr:spPr>
        <a:xfrm>
          <a:off x="14389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168020</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41512E66-742D-4B01-AEB2-087188B95244}"/>
            </a:ext>
          </a:extLst>
        </xdr:cNvPr>
        <xdr:cNvSpPr txBox="1"/>
      </xdr:nvSpPr>
      <xdr:spPr>
        <a:xfrm>
          <a:off x="13500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1AB63ED-2188-483A-B3E7-39A48D206CF9}"/>
            </a:ext>
          </a:extLst>
        </xdr:cNvPr>
        <xdr:cNvSpPr txBox="1"/>
      </xdr:nvSpPr>
      <xdr:spPr>
        <a:xfrm>
          <a:off x="12611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B963FEC-647F-4486-B221-7F391B18D5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2E94524E-C402-43CB-893C-95A20B375B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34BF5BDE-8204-4683-BF3B-A19D0A340C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73A4BA92-8031-4841-8CBC-E10E0321B8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7F6F7A0B-346E-4AB2-853A-59D1AF03B4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CB125D63-14BE-4963-93F9-11BBC8743F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8AC3E6A-8214-436E-AB13-0C4CA24176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B185DF7C-9C7C-4AD0-8336-E9040E79F0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AEF07CB1-20D0-4FC6-A9AA-6BB18B43AE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D4EAB761-4713-4232-959A-CDEC032C385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E0DCA13-516E-4ED4-B686-E0B019307B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951DA3FA-D8AF-425C-8F3A-9D5E5EAD97C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FB3E9408-C5D8-441A-B907-91C80F7FF47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B6316A8A-68C6-417C-9902-FF75F926A36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CEC6E4F5-2909-4BA2-8474-166F5A8A4C5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9C291267-8793-4AD6-9F5D-194FC4E18CD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4C6E66C7-BFC8-40DD-BC69-F48F8A01765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AB943564-F913-4794-B64E-4EE8A66A8A5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404CC6F-2278-48B5-BCA8-1A214F936B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DA114469-6EBC-414B-A6E9-D499DE09173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57702AAA-7EEE-4BA3-83E0-95FCBE9F22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a:extLst>
            <a:ext uri="{FF2B5EF4-FFF2-40B4-BE49-F238E27FC236}">
              <a16:creationId xmlns:a16="http://schemas.microsoft.com/office/drawing/2014/main" id="{49ECCBEF-CA00-40BA-99B8-5C8F79318982}"/>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6E1FF024-B8D5-45C9-891E-3A3AFB24E291}"/>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a:extLst>
            <a:ext uri="{FF2B5EF4-FFF2-40B4-BE49-F238E27FC236}">
              <a16:creationId xmlns:a16="http://schemas.microsoft.com/office/drawing/2014/main" id="{5021A289-593A-4C83-8302-701902600D05}"/>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DE95E5B4-3178-4763-805E-A8A75B443089}"/>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a:extLst>
            <a:ext uri="{FF2B5EF4-FFF2-40B4-BE49-F238E27FC236}">
              <a16:creationId xmlns:a16="http://schemas.microsoft.com/office/drawing/2014/main" id="{E233A327-19BD-4CFE-A2EE-25328EDF3F4E}"/>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8502A8E2-79B8-48F5-97F0-C47B19587D2B}"/>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a:extLst>
            <a:ext uri="{FF2B5EF4-FFF2-40B4-BE49-F238E27FC236}">
              <a16:creationId xmlns:a16="http://schemas.microsoft.com/office/drawing/2014/main" id="{3826880D-AB4D-4BF7-B72B-0F284CEF06D4}"/>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a:extLst>
            <a:ext uri="{FF2B5EF4-FFF2-40B4-BE49-F238E27FC236}">
              <a16:creationId xmlns:a16="http://schemas.microsoft.com/office/drawing/2014/main" id="{D51E37A6-D5C5-4E15-9062-AAC6133FDE74}"/>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a:extLst>
            <a:ext uri="{FF2B5EF4-FFF2-40B4-BE49-F238E27FC236}">
              <a16:creationId xmlns:a16="http://schemas.microsoft.com/office/drawing/2014/main" id="{49710966-A75E-4885-B359-F201698DCAD1}"/>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3" name="フローチャート: 判断 482">
          <a:extLst>
            <a:ext uri="{FF2B5EF4-FFF2-40B4-BE49-F238E27FC236}">
              <a16:creationId xmlns:a16="http://schemas.microsoft.com/office/drawing/2014/main" id="{ACA8ECDD-D079-4F82-83B0-AC361BF456D3}"/>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4" name="フローチャート: 判断 483">
          <a:extLst>
            <a:ext uri="{FF2B5EF4-FFF2-40B4-BE49-F238E27FC236}">
              <a16:creationId xmlns:a16="http://schemas.microsoft.com/office/drawing/2014/main" id="{D3A178F2-2E4C-4111-B70A-9375C98168E5}"/>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755B218-5EFE-44CB-8944-F4E1421D5A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3EAB62E-9A4F-4F6C-8A9A-B0B1145B04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8E5D859-0BA0-4E8E-94E8-793621A1EC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5ED5D75-D26F-4FC7-B8AD-E0D79825B3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839C467-FB90-4C93-A1C1-71DD6C3D83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153539</xdr:rowOff>
    </xdr:from>
    <xdr:to>
      <xdr:col>116</xdr:col>
      <xdr:colOff>114300</xdr:colOff>
      <xdr:row>40</xdr:row>
      <xdr:rowOff>83689</xdr:rowOff>
    </xdr:to>
    <xdr:sp macro="" textlink="">
      <xdr:nvSpPr>
        <xdr:cNvPr id="490" name="楕円 489">
          <a:extLst>
            <a:ext uri="{FF2B5EF4-FFF2-40B4-BE49-F238E27FC236}">
              <a16:creationId xmlns:a16="http://schemas.microsoft.com/office/drawing/2014/main" id="{C7433482-050D-43AD-A0ED-C9D7E584A392}"/>
            </a:ext>
          </a:extLst>
        </xdr:cNvPr>
        <xdr:cNvSpPr/>
      </xdr:nvSpPr>
      <xdr:spPr>
        <a:xfrm>
          <a:off x="22110700" y="68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131966</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A34B91F7-DB81-4502-A000-178A03E07EA5}"/>
            </a:ext>
          </a:extLst>
        </xdr:cNvPr>
        <xdr:cNvSpPr txBox="1"/>
      </xdr:nvSpPr>
      <xdr:spPr>
        <a:xfrm>
          <a:off x="22199600" y="68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115733</xdr:rowOff>
    </xdr:from>
    <xdr:to>
      <xdr:col>112</xdr:col>
      <xdr:colOff>38100</xdr:colOff>
      <xdr:row>40</xdr:row>
      <xdr:rowOff>45883</xdr:rowOff>
    </xdr:to>
    <xdr:sp macro="" textlink="">
      <xdr:nvSpPr>
        <xdr:cNvPr id="492" name="楕円 491">
          <a:extLst>
            <a:ext uri="{FF2B5EF4-FFF2-40B4-BE49-F238E27FC236}">
              <a16:creationId xmlns:a16="http://schemas.microsoft.com/office/drawing/2014/main" id="{6480DA5C-20C8-402A-A6B3-491B74F0779F}"/>
            </a:ext>
          </a:extLst>
        </xdr:cNvPr>
        <xdr:cNvSpPr/>
      </xdr:nvSpPr>
      <xdr:spPr>
        <a:xfrm>
          <a:off x="21272500" y="68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166533</xdr:rowOff>
    </xdr:from>
    <xdr:to>
      <xdr:col>116</xdr:col>
      <xdr:colOff>63500</xdr:colOff>
      <xdr:row>40</xdr:row>
      <xdr:rowOff>32889</xdr:rowOff>
    </xdr:to>
    <xdr:cxnSp macro="">
      <xdr:nvCxnSpPr>
        <xdr:cNvPr id="493" name="直線コネクタ 492">
          <a:extLst>
            <a:ext uri="{FF2B5EF4-FFF2-40B4-BE49-F238E27FC236}">
              <a16:creationId xmlns:a16="http://schemas.microsoft.com/office/drawing/2014/main" id="{EA6ECF64-E52B-491C-9DBC-696F0174F2F9}"/>
            </a:ext>
          </a:extLst>
        </xdr:cNvPr>
        <xdr:cNvCxnSpPr/>
      </xdr:nvCxnSpPr>
      <xdr:spPr>
        <a:xfrm>
          <a:off x="21323300" y="6853083"/>
          <a:ext cx="8382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104111</xdr:rowOff>
    </xdr:from>
    <xdr:to>
      <xdr:col>107</xdr:col>
      <xdr:colOff>101600</xdr:colOff>
      <xdr:row>40</xdr:row>
      <xdr:rowOff>34261</xdr:rowOff>
    </xdr:to>
    <xdr:sp macro="" textlink="">
      <xdr:nvSpPr>
        <xdr:cNvPr id="494" name="楕円 493">
          <a:extLst>
            <a:ext uri="{FF2B5EF4-FFF2-40B4-BE49-F238E27FC236}">
              <a16:creationId xmlns:a16="http://schemas.microsoft.com/office/drawing/2014/main" id="{86DC20E3-F38C-4F05-A84F-0983004FA0DD}"/>
            </a:ext>
          </a:extLst>
        </xdr:cNvPr>
        <xdr:cNvSpPr/>
      </xdr:nvSpPr>
      <xdr:spPr>
        <a:xfrm>
          <a:off x="20383500" y="67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154911</xdr:rowOff>
    </xdr:from>
    <xdr:to>
      <xdr:col>111</xdr:col>
      <xdr:colOff>177800</xdr:colOff>
      <xdr:row>39</xdr:row>
      <xdr:rowOff>166533</xdr:rowOff>
    </xdr:to>
    <xdr:cxnSp macro="">
      <xdr:nvCxnSpPr>
        <xdr:cNvPr id="495" name="直線コネクタ 494">
          <a:extLst>
            <a:ext uri="{FF2B5EF4-FFF2-40B4-BE49-F238E27FC236}">
              <a16:creationId xmlns:a16="http://schemas.microsoft.com/office/drawing/2014/main" id="{116D022B-9129-4614-91E7-1C36AFBD3298}"/>
            </a:ext>
          </a:extLst>
        </xdr:cNvPr>
        <xdr:cNvCxnSpPr/>
      </xdr:nvCxnSpPr>
      <xdr:spPr>
        <a:xfrm>
          <a:off x="20434300" y="6841461"/>
          <a:ext cx="889000" cy="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107559</xdr:rowOff>
    </xdr:from>
    <xdr:to>
      <xdr:col>102</xdr:col>
      <xdr:colOff>165100</xdr:colOff>
      <xdr:row>40</xdr:row>
      <xdr:rowOff>37709</xdr:rowOff>
    </xdr:to>
    <xdr:sp macro="" textlink="">
      <xdr:nvSpPr>
        <xdr:cNvPr id="496" name="楕円 495">
          <a:extLst>
            <a:ext uri="{FF2B5EF4-FFF2-40B4-BE49-F238E27FC236}">
              <a16:creationId xmlns:a16="http://schemas.microsoft.com/office/drawing/2014/main" id="{2ABCCFF5-AB7B-427D-8360-93D26E830FA3}"/>
            </a:ext>
          </a:extLst>
        </xdr:cNvPr>
        <xdr:cNvSpPr/>
      </xdr:nvSpPr>
      <xdr:spPr>
        <a:xfrm>
          <a:off x="19494500" y="67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154911</xdr:rowOff>
    </xdr:from>
    <xdr:to>
      <xdr:col>107</xdr:col>
      <xdr:colOff>50800</xdr:colOff>
      <xdr:row>39</xdr:row>
      <xdr:rowOff>158359</xdr:rowOff>
    </xdr:to>
    <xdr:cxnSp macro="">
      <xdr:nvCxnSpPr>
        <xdr:cNvPr id="497" name="直線コネクタ 496">
          <a:extLst>
            <a:ext uri="{FF2B5EF4-FFF2-40B4-BE49-F238E27FC236}">
              <a16:creationId xmlns:a16="http://schemas.microsoft.com/office/drawing/2014/main" id="{7E4E836C-B6AA-4674-911E-91AE2C682D31}"/>
            </a:ext>
          </a:extLst>
        </xdr:cNvPr>
        <xdr:cNvCxnSpPr/>
      </xdr:nvCxnSpPr>
      <xdr:spPr>
        <a:xfrm flipV="1">
          <a:off x="19545300" y="684146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96234</xdr:rowOff>
    </xdr:from>
    <xdr:to>
      <xdr:col>98</xdr:col>
      <xdr:colOff>38100</xdr:colOff>
      <xdr:row>40</xdr:row>
      <xdr:rowOff>26384</xdr:rowOff>
    </xdr:to>
    <xdr:sp macro="" textlink="">
      <xdr:nvSpPr>
        <xdr:cNvPr id="498" name="楕円 497">
          <a:extLst>
            <a:ext uri="{FF2B5EF4-FFF2-40B4-BE49-F238E27FC236}">
              <a16:creationId xmlns:a16="http://schemas.microsoft.com/office/drawing/2014/main" id="{19F956F1-AD4D-4FA6-BF4C-C0930F9AB03B}"/>
            </a:ext>
          </a:extLst>
        </xdr:cNvPr>
        <xdr:cNvSpPr/>
      </xdr:nvSpPr>
      <xdr:spPr>
        <a:xfrm>
          <a:off x="18605500" y="678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147034</xdr:rowOff>
    </xdr:from>
    <xdr:to>
      <xdr:col>102</xdr:col>
      <xdr:colOff>114300</xdr:colOff>
      <xdr:row>39</xdr:row>
      <xdr:rowOff>158359</xdr:rowOff>
    </xdr:to>
    <xdr:cxnSp macro="">
      <xdr:nvCxnSpPr>
        <xdr:cNvPr id="499" name="直線コネクタ 498">
          <a:extLst>
            <a:ext uri="{FF2B5EF4-FFF2-40B4-BE49-F238E27FC236}">
              <a16:creationId xmlns:a16="http://schemas.microsoft.com/office/drawing/2014/main" id="{115C687F-10DB-4E47-A3EE-62F3B3453A24}"/>
            </a:ext>
          </a:extLst>
        </xdr:cNvPr>
        <xdr:cNvCxnSpPr/>
      </xdr:nvCxnSpPr>
      <xdr:spPr>
        <a:xfrm>
          <a:off x="18656300" y="6833584"/>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F4EA6F4E-48BB-4246-874C-3A0FF6EFEFBC}"/>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50787E79-90E5-4D9A-B2EC-8F780E916FCC}"/>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C2C12248-D132-421E-9AB1-9E9315819838}"/>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19580876-347F-4383-99D8-F8F689067449}"/>
            </a:ext>
          </a:extLst>
        </xdr:cNvPr>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37010</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EA1714F4-2B5D-4820-9F26-1CBA2D8BAF71}"/>
            </a:ext>
          </a:extLst>
        </xdr:cNvPr>
        <xdr:cNvSpPr txBox="1"/>
      </xdr:nvSpPr>
      <xdr:spPr>
        <a:xfrm>
          <a:off x="21043411" y="68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25388</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F8F29303-798A-41FC-89B5-849EB4579971}"/>
            </a:ext>
          </a:extLst>
        </xdr:cNvPr>
        <xdr:cNvSpPr txBox="1"/>
      </xdr:nvSpPr>
      <xdr:spPr>
        <a:xfrm>
          <a:off x="20167111" y="688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28836</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C00C4D50-E8D4-40AE-AC62-D1D3EB42C2BF}"/>
            </a:ext>
          </a:extLst>
        </xdr:cNvPr>
        <xdr:cNvSpPr txBox="1"/>
      </xdr:nvSpPr>
      <xdr:spPr>
        <a:xfrm>
          <a:off x="19278111" y="68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42911</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EBBD5A03-A8C1-49C7-BA2E-5F71373F6191}"/>
            </a:ext>
          </a:extLst>
        </xdr:cNvPr>
        <xdr:cNvSpPr txBox="1"/>
      </xdr:nvSpPr>
      <xdr:spPr>
        <a:xfrm>
          <a:off x="18389111" y="65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52E96BA-684A-4AD3-8613-19C7340F95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5515654-C353-4B13-B3CB-5B2659C9CD1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611D243-CDDE-47BD-B318-82006701D5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D0C2713-A8F7-4F33-A634-2C0D83BD54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11F0B04-38A9-4CA7-BB36-7937EB5C75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133EF10-C82A-4EC2-9761-4EDBD52264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B40D997-A898-4753-A358-0D24B73C14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9DB2E26-7B27-4374-95F0-B044D1C445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BE899A7-F1FA-433A-A15C-404FB4984FE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2240965-879A-4B68-9158-74516FEDB7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75F68732-998E-44DE-83FE-7F839216C1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2E4B6300-32A9-4382-9163-D1E0162C571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6D18B2C1-30B0-4AC3-8488-FFC4EDAC389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2312E5B-D92E-4111-9555-88478059EC3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4DBCA531-777F-4C12-B486-DEFE95E462F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6EBDAF4C-BAF0-4775-BF92-CC1F3D63DE0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611AEEE8-1DDE-47D9-B44E-1809BCDBC42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FED73B2C-82E2-4FD8-9399-E4710FC1F37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B0F938AA-8DEB-4C9E-BDBE-B3693DFC431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B1E78C2B-2987-421D-A0FA-9966E2B0A94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3B96E7AE-D785-4996-A2CF-40195102FCE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6C627D7A-239B-48DD-B50F-B96F5245449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EDCDBC9D-4598-4C6A-B2C4-339D4299B7B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4D6D9D6-0EA1-4725-B75C-3DAEE13298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B329EC64-8475-4B43-8855-D09BE5AAF92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3" name="直線コネクタ 532">
          <a:extLst>
            <a:ext uri="{FF2B5EF4-FFF2-40B4-BE49-F238E27FC236}">
              <a16:creationId xmlns:a16="http://schemas.microsoft.com/office/drawing/2014/main" id="{DC8F5517-B26B-4AA6-81E4-916ED9E21B99}"/>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A8E7F808-B7A2-4D1B-89DD-0B36DD324B12}"/>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5" name="直線コネクタ 534">
          <a:extLst>
            <a:ext uri="{FF2B5EF4-FFF2-40B4-BE49-F238E27FC236}">
              <a16:creationId xmlns:a16="http://schemas.microsoft.com/office/drawing/2014/main" id="{831D9060-953F-488E-A300-DDC5B9243A00}"/>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AC5201F1-3990-4B49-A4E7-B5FE5E4929E5}"/>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7" name="直線コネクタ 536">
          <a:extLst>
            <a:ext uri="{FF2B5EF4-FFF2-40B4-BE49-F238E27FC236}">
              <a16:creationId xmlns:a16="http://schemas.microsoft.com/office/drawing/2014/main" id="{A64C30E9-CFBB-45FE-A2A5-4FC0219F01F7}"/>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144577AA-A217-4FD7-BC12-CF9C4C2B13FF}"/>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39" name="フローチャート: 判断 538">
          <a:extLst>
            <a:ext uri="{FF2B5EF4-FFF2-40B4-BE49-F238E27FC236}">
              <a16:creationId xmlns:a16="http://schemas.microsoft.com/office/drawing/2014/main" id="{F8DBA8F9-C84D-4557-9756-3B900443D57F}"/>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0" name="フローチャート: 判断 539">
          <a:extLst>
            <a:ext uri="{FF2B5EF4-FFF2-40B4-BE49-F238E27FC236}">
              <a16:creationId xmlns:a16="http://schemas.microsoft.com/office/drawing/2014/main" id="{9B10D96E-F1DD-496A-B717-28CCA1C3BE9B}"/>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1" name="フローチャート: 判断 540">
          <a:extLst>
            <a:ext uri="{FF2B5EF4-FFF2-40B4-BE49-F238E27FC236}">
              <a16:creationId xmlns:a16="http://schemas.microsoft.com/office/drawing/2014/main" id="{7CD56BBB-11A6-4375-A048-B45697A29C6B}"/>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2" name="フローチャート: 判断 541">
          <a:extLst>
            <a:ext uri="{FF2B5EF4-FFF2-40B4-BE49-F238E27FC236}">
              <a16:creationId xmlns:a16="http://schemas.microsoft.com/office/drawing/2014/main" id="{E51EE926-D0A1-4BD2-9E33-35BCE40046EE}"/>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3" name="フローチャート: 判断 542">
          <a:extLst>
            <a:ext uri="{FF2B5EF4-FFF2-40B4-BE49-F238E27FC236}">
              <a16:creationId xmlns:a16="http://schemas.microsoft.com/office/drawing/2014/main" id="{81FCA575-FF2E-4916-BAC8-DA25F1E9E7DC}"/>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6F795A8-2B21-42A1-9A9E-D6FCE66A1C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D372454-0932-4686-85EC-1B60ACADA9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1787A22-1847-45FD-A053-4F40A08B1B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DCFF3A9-555D-4B9E-BA0A-3756ECB944E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02C57B6-5AE4-4708-9C27-6138A9EDFF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549" name="楕円 548">
          <a:extLst>
            <a:ext uri="{FF2B5EF4-FFF2-40B4-BE49-F238E27FC236}">
              <a16:creationId xmlns:a16="http://schemas.microsoft.com/office/drawing/2014/main" id="{2D8D1F57-DF41-4546-98B1-AC18911F9DF8}"/>
            </a:ext>
          </a:extLst>
        </xdr:cNvPr>
        <xdr:cNvSpPr/>
      </xdr:nvSpPr>
      <xdr:spPr>
        <a:xfrm>
          <a:off x="16268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8F90DC4B-97B1-43B2-93C7-761731D27011}"/>
            </a:ext>
          </a:extLst>
        </xdr:cNvPr>
        <xdr:cNvSpPr txBox="1"/>
      </xdr:nvSpPr>
      <xdr:spPr>
        <a:xfrm>
          <a:off x="16357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76563</xdr:rowOff>
    </xdr:from>
    <xdr:to>
      <xdr:col>81</xdr:col>
      <xdr:colOff>101600</xdr:colOff>
      <xdr:row>62</xdr:row>
      <xdr:rowOff>6713</xdr:rowOff>
    </xdr:to>
    <xdr:sp macro="" textlink="">
      <xdr:nvSpPr>
        <xdr:cNvPr id="551" name="楕円 550">
          <a:extLst>
            <a:ext uri="{FF2B5EF4-FFF2-40B4-BE49-F238E27FC236}">
              <a16:creationId xmlns:a16="http://schemas.microsoft.com/office/drawing/2014/main" id="{1A78CAAF-18E9-4FBE-B4EF-90007D998C6B}"/>
            </a:ext>
          </a:extLst>
        </xdr:cNvPr>
        <xdr:cNvSpPr/>
      </xdr:nvSpPr>
      <xdr:spPr>
        <a:xfrm>
          <a:off x="15430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127363</xdr:rowOff>
    </xdr:to>
    <xdr:cxnSp macro="">
      <xdr:nvCxnSpPr>
        <xdr:cNvPr id="552" name="直線コネクタ 551">
          <a:extLst>
            <a:ext uri="{FF2B5EF4-FFF2-40B4-BE49-F238E27FC236}">
              <a16:creationId xmlns:a16="http://schemas.microsoft.com/office/drawing/2014/main" id="{34FFF54C-CAA1-4648-BB15-0DB4695CE78B}"/>
            </a:ext>
          </a:extLst>
        </xdr:cNvPr>
        <xdr:cNvCxnSpPr/>
      </xdr:nvCxnSpPr>
      <xdr:spPr>
        <a:xfrm flipV="1">
          <a:off x="15481300" y="1057438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53703</xdr:rowOff>
    </xdr:from>
    <xdr:to>
      <xdr:col>76</xdr:col>
      <xdr:colOff>165100</xdr:colOff>
      <xdr:row>61</xdr:row>
      <xdr:rowOff>155303</xdr:rowOff>
    </xdr:to>
    <xdr:sp macro="" textlink="">
      <xdr:nvSpPr>
        <xdr:cNvPr id="553" name="楕円 552">
          <a:extLst>
            <a:ext uri="{FF2B5EF4-FFF2-40B4-BE49-F238E27FC236}">
              <a16:creationId xmlns:a16="http://schemas.microsoft.com/office/drawing/2014/main" id="{9370851A-C7C6-4B28-AAB9-D4879A11ABEF}"/>
            </a:ext>
          </a:extLst>
        </xdr:cNvPr>
        <xdr:cNvSpPr/>
      </xdr:nvSpPr>
      <xdr:spPr>
        <a:xfrm>
          <a:off x="14541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104503</xdr:rowOff>
    </xdr:from>
    <xdr:to>
      <xdr:col>81</xdr:col>
      <xdr:colOff>50800</xdr:colOff>
      <xdr:row>61</xdr:row>
      <xdr:rowOff>127363</xdr:rowOff>
    </xdr:to>
    <xdr:cxnSp macro="">
      <xdr:nvCxnSpPr>
        <xdr:cNvPr id="554" name="直線コネクタ 553">
          <a:extLst>
            <a:ext uri="{FF2B5EF4-FFF2-40B4-BE49-F238E27FC236}">
              <a16:creationId xmlns:a16="http://schemas.microsoft.com/office/drawing/2014/main" id="{335DFA99-8315-4277-999A-020FB1671CE7}"/>
            </a:ext>
          </a:extLst>
        </xdr:cNvPr>
        <xdr:cNvCxnSpPr/>
      </xdr:nvCxnSpPr>
      <xdr:spPr>
        <a:xfrm>
          <a:off x="14592300" y="105629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30843</xdr:rowOff>
    </xdr:from>
    <xdr:to>
      <xdr:col>72</xdr:col>
      <xdr:colOff>38100</xdr:colOff>
      <xdr:row>61</xdr:row>
      <xdr:rowOff>132443</xdr:rowOff>
    </xdr:to>
    <xdr:sp macro="" textlink="">
      <xdr:nvSpPr>
        <xdr:cNvPr id="555" name="楕円 554">
          <a:extLst>
            <a:ext uri="{FF2B5EF4-FFF2-40B4-BE49-F238E27FC236}">
              <a16:creationId xmlns:a16="http://schemas.microsoft.com/office/drawing/2014/main" id="{1B594ADE-C0C2-45A2-8B87-96714EEE97D5}"/>
            </a:ext>
          </a:extLst>
        </xdr:cNvPr>
        <xdr:cNvSpPr/>
      </xdr:nvSpPr>
      <xdr:spPr>
        <a:xfrm>
          <a:off x="13652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81643</xdr:rowOff>
    </xdr:from>
    <xdr:to>
      <xdr:col>76</xdr:col>
      <xdr:colOff>114300</xdr:colOff>
      <xdr:row>61</xdr:row>
      <xdr:rowOff>104503</xdr:rowOff>
    </xdr:to>
    <xdr:cxnSp macro="">
      <xdr:nvCxnSpPr>
        <xdr:cNvPr id="556" name="直線コネクタ 555">
          <a:extLst>
            <a:ext uri="{FF2B5EF4-FFF2-40B4-BE49-F238E27FC236}">
              <a16:creationId xmlns:a16="http://schemas.microsoft.com/office/drawing/2014/main" id="{F3A65F9B-ED68-42E1-BC75-A6EEBDB30BD4}"/>
            </a:ext>
          </a:extLst>
        </xdr:cNvPr>
        <xdr:cNvCxnSpPr/>
      </xdr:nvCxnSpPr>
      <xdr:spPr>
        <a:xfrm>
          <a:off x="13703300" y="105400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16147</xdr:rowOff>
    </xdr:from>
    <xdr:to>
      <xdr:col>67</xdr:col>
      <xdr:colOff>101600</xdr:colOff>
      <xdr:row>61</xdr:row>
      <xdr:rowOff>117747</xdr:rowOff>
    </xdr:to>
    <xdr:sp macro="" textlink="">
      <xdr:nvSpPr>
        <xdr:cNvPr id="557" name="楕円 556">
          <a:extLst>
            <a:ext uri="{FF2B5EF4-FFF2-40B4-BE49-F238E27FC236}">
              <a16:creationId xmlns:a16="http://schemas.microsoft.com/office/drawing/2014/main" id="{FF9928B3-D578-4733-8A57-73FFAACDD071}"/>
            </a:ext>
          </a:extLst>
        </xdr:cNvPr>
        <xdr:cNvSpPr/>
      </xdr:nvSpPr>
      <xdr:spPr>
        <a:xfrm>
          <a:off x="12763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66947</xdr:rowOff>
    </xdr:from>
    <xdr:to>
      <xdr:col>71</xdr:col>
      <xdr:colOff>177800</xdr:colOff>
      <xdr:row>61</xdr:row>
      <xdr:rowOff>81643</xdr:rowOff>
    </xdr:to>
    <xdr:cxnSp macro="">
      <xdr:nvCxnSpPr>
        <xdr:cNvPr id="558" name="直線コネクタ 557">
          <a:extLst>
            <a:ext uri="{FF2B5EF4-FFF2-40B4-BE49-F238E27FC236}">
              <a16:creationId xmlns:a16="http://schemas.microsoft.com/office/drawing/2014/main" id="{B4478235-3D23-4971-99A8-639867BAEA32}"/>
            </a:ext>
          </a:extLst>
        </xdr:cNvPr>
        <xdr:cNvCxnSpPr/>
      </xdr:nvCxnSpPr>
      <xdr:spPr>
        <a:xfrm>
          <a:off x="12814300" y="105253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8F205D81-B48A-4C36-8968-1ACBBC36097A}"/>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37D54BD9-7453-48AA-BE2A-02B79C39371E}"/>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3D9F34C-293C-4739-93A7-BAB5028EFB03}"/>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E61E3694-22DC-4DCC-BAA8-5A8AE7ABBDBE}"/>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169290</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70209CD7-3185-4B28-A603-289D02025A0C}"/>
            </a:ext>
          </a:extLst>
        </xdr:cNvPr>
        <xdr:cNvSpPr txBox="1"/>
      </xdr:nvSpPr>
      <xdr:spPr>
        <a:xfrm>
          <a:off x="15266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146430</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29478E5-9203-4345-8B8C-DF9E62E32A22}"/>
            </a:ext>
          </a:extLst>
        </xdr:cNvPr>
        <xdr:cNvSpPr txBox="1"/>
      </xdr:nvSpPr>
      <xdr:spPr>
        <a:xfrm>
          <a:off x="14389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123570</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77A37E08-EF65-4763-BB2C-D205897A3754}"/>
            </a:ext>
          </a:extLst>
        </xdr:cNvPr>
        <xdr:cNvSpPr txBox="1"/>
      </xdr:nvSpPr>
      <xdr:spPr>
        <a:xfrm>
          <a:off x="13500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108874</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BB818986-1731-4470-8B65-A4C7FBF43BE2}"/>
            </a:ext>
          </a:extLst>
        </xdr:cNvPr>
        <xdr:cNvSpPr txBox="1"/>
      </xdr:nvSpPr>
      <xdr:spPr>
        <a:xfrm>
          <a:off x="12611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DA97EC7E-988C-4B67-8108-722F099A7E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599BEB15-7D1A-4D61-AA68-11BD6867FE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C8D58DC2-F8DF-4F3E-B35D-63C9EAF65B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BEEA0D69-FF89-4E00-A8A8-D34AFDD0B5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699E1F5C-2D61-4F0E-AA56-FADE6325BC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3E935934-E3F2-46D4-8930-B06137B4F9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57E171BD-3F36-4F23-98CB-59B5AF371E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2B309655-EB41-4F2C-86AB-A5D5AFF02D0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143C2C29-3755-487A-8D27-A6C542F7194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B266B26-C8FB-465C-9AF9-6BDBD457D8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90A4E6B9-47B5-4D84-A6B0-C215215CA22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58E65CE2-4F73-46FA-9B66-D904CCB02FE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564E0CCC-C7D9-43DC-9133-AE5CDDA6EAE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FA0118F9-F907-4337-90C2-2F52399C8DA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9163BB0B-939E-4728-B97A-54FED77D302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2CDE62CC-E190-4F60-858B-14A30DD7A3B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9E3392DA-1985-4732-8C98-D8F880C9A76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72E3C002-33F8-4BD0-94E7-43911F6F179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B95D2F1F-EA48-491A-8D70-03ABF93E68C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9F03B7CB-D80B-4502-8280-3419D65B1A7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D1D088DB-62A9-465F-BD5F-4C0008BE99D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177A5FFE-D3DA-493E-A7FB-7295B9189B5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235D0DE-790E-4269-A3FC-B259F3EA19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8BC19522-CBC5-461E-BE63-B43948B68CF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441F54DE-EC55-437B-B221-77862F665A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2" name="直線コネクタ 591">
          <a:extLst>
            <a:ext uri="{FF2B5EF4-FFF2-40B4-BE49-F238E27FC236}">
              <a16:creationId xmlns:a16="http://schemas.microsoft.com/office/drawing/2014/main" id="{2F6FD427-8B34-4734-BA5D-9BA321EEBB81}"/>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486CDB0A-7DD1-4FAA-BE79-B4413A8827E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a:extLst>
            <a:ext uri="{FF2B5EF4-FFF2-40B4-BE49-F238E27FC236}">
              <a16:creationId xmlns:a16="http://schemas.microsoft.com/office/drawing/2014/main" id="{6644E942-B441-40CD-8B37-3A891A11103E}"/>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E7E0857E-D456-47F5-89AA-0A7BC7E6859E}"/>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6" name="直線コネクタ 595">
          <a:extLst>
            <a:ext uri="{FF2B5EF4-FFF2-40B4-BE49-F238E27FC236}">
              <a16:creationId xmlns:a16="http://schemas.microsoft.com/office/drawing/2014/main" id="{209B637B-D40F-457F-A552-7FDA9B2B9855}"/>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FF487728-4B4C-449A-99CC-F48C58708C5A}"/>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98" name="フローチャート: 判断 597">
          <a:extLst>
            <a:ext uri="{FF2B5EF4-FFF2-40B4-BE49-F238E27FC236}">
              <a16:creationId xmlns:a16="http://schemas.microsoft.com/office/drawing/2014/main" id="{51F5F904-5E2F-4DC9-A86D-D59BC58438A6}"/>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9" name="フローチャート: 判断 598">
          <a:extLst>
            <a:ext uri="{FF2B5EF4-FFF2-40B4-BE49-F238E27FC236}">
              <a16:creationId xmlns:a16="http://schemas.microsoft.com/office/drawing/2014/main" id="{567FEBDB-4D49-47DE-93F6-97F14BBEC29C}"/>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0" name="フローチャート: 判断 599">
          <a:extLst>
            <a:ext uri="{FF2B5EF4-FFF2-40B4-BE49-F238E27FC236}">
              <a16:creationId xmlns:a16="http://schemas.microsoft.com/office/drawing/2014/main" id="{66867DA4-AF8B-43AC-AF6B-6508FAF77D47}"/>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1" name="フローチャート: 判断 600">
          <a:extLst>
            <a:ext uri="{FF2B5EF4-FFF2-40B4-BE49-F238E27FC236}">
              <a16:creationId xmlns:a16="http://schemas.microsoft.com/office/drawing/2014/main" id="{FDEB1485-BC00-48F3-8219-91349801B765}"/>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2" name="フローチャート: 判断 601">
          <a:extLst>
            <a:ext uri="{FF2B5EF4-FFF2-40B4-BE49-F238E27FC236}">
              <a16:creationId xmlns:a16="http://schemas.microsoft.com/office/drawing/2014/main" id="{510479CF-9379-4681-AA2C-20F3A42D61EB}"/>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56CF497-9A15-4E11-B6B7-27F35CBF9D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D911C9A-3C09-48C6-A10A-C56A346B9C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2355940-F517-475E-8715-BB35D58568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44F93E7-F93F-4F5B-AE2F-666DE7EB0A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73471D2-5071-4AAF-BD14-558196794A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608" name="楕円 607">
          <a:extLst>
            <a:ext uri="{FF2B5EF4-FFF2-40B4-BE49-F238E27FC236}">
              <a16:creationId xmlns:a16="http://schemas.microsoft.com/office/drawing/2014/main" id="{F6B036F5-5705-4122-B40B-BC091FB32BE2}"/>
            </a:ext>
          </a:extLst>
        </xdr:cNvPr>
        <xdr:cNvSpPr/>
      </xdr:nvSpPr>
      <xdr:spPr>
        <a:xfrm>
          <a:off x="22110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115768</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8F31CECE-5078-4B2C-9819-57F80F5A7036}"/>
            </a:ext>
          </a:extLst>
        </xdr:cNvPr>
        <xdr:cNvSpPr txBox="1"/>
      </xdr:nvSpPr>
      <xdr:spPr>
        <a:xfrm>
          <a:off x="22199600" y="1023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102688</xdr:rowOff>
    </xdr:from>
    <xdr:to>
      <xdr:col>112</xdr:col>
      <xdr:colOff>38100</xdr:colOff>
      <xdr:row>61</xdr:row>
      <xdr:rowOff>32838</xdr:rowOff>
    </xdr:to>
    <xdr:sp macro="" textlink="">
      <xdr:nvSpPr>
        <xdr:cNvPr id="610" name="楕円 609">
          <a:extLst>
            <a:ext uri="{FF2B5EF4-FFF2-40B4-BE49-F238E27FC236}">
              <a16:creationId xmlns:a16="http://schemas.microsoft.com/office/drawing/2014/main" id="{F7D0548B-5CB6-443D-8BF5-3FC0D176F58A}"/>
            </a:ext>
          </a:extLst>
        </xdr:cNvPr>
        <xdr:cNvSpPr/>
      </xdr:nvSpPr>
      <xdr:spPr>
        <a:xfrm>
          <a:off x="2127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143691</xdr:rowOff>
    </xdr:from>
    <xdr:to>
      <xdr:col>116</xdr:col>
      <xdr:colOff>63500</xdr:colOff>
      <xdr:row>60</xdr:row>
      <xdr:rowOff>153488</xdr:rowOff>
    </xdr:to>
    <xdr:cxnSp macro="">
      <xdr:nvCxnSpPr>
        <xdr:cNvPr id="611" name="直線コネクタ 610">
          <a:extLst>
            <a:ext uri="{FF2B5EF4-FFF2-40B4-BE49-F238E27FC236}">
              <a16:creationId xmlns:a16="http://schemas.microsoft.com/office/drawing/2014/main" id="{CA51CFD9-5779-4819-877A-167A77228A6E}"/>
            </a:ext>
          </a:extLst>
        </xdr:cNvPr>
        <xdr:cNvCxnSpPr/>
      </xdr:nvCxnSpPr>
      <xdr:spPr>
        <a:xfrm flipV="1">
          <a:off x="21323300" y="104306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612" name="楕円 611">
          <a:extLst>
            <a:ext uri="{FF2B5EF4-FFF2-40B4-BE49-F238E27FC236}">
              <a16:creationId xmlns:a16="http://schemas.microsoft.com/office/drawing/2014/main" id="{7CE5075D-2843-45B5-89D4-A2A23BD3AB31}"/>
            </a:ext>
          </a:extLst>
        </xdr:cNvPr>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153488</xdr:rowOff>
    </xdr:from>
    <xdr:to>
      <xdr:col>111</xdr:col>
      <xdr:colOff>177800</xdr:colOff>
      <xdr:row>60</xdr:row>
      <xdr:rowOff>160020</xdr:rowOff>
    </xdr:to>
    <xdr:cxnSp macro="">
      <xdr:nvCxnSpPr>
        <xdr:cNvPr id="613" name="直線コネクタ 612">
          <a:extLst>
            <a:ext uri="{FF2B5EF4-FFF2-40B4-BE49-F238E27FC236}">
              <a16:creationId xmlns:a16="http://schemas.microsoft.com/office/drawing/2014/main" id="{5132738A-D3CB-495A-BCB6-1BC4C3A04E19}"/>
            </a:ext>
          </a:extLst>
        </xdr:cNvPr>
        <xdr:cNvCxnSpPr/>
      </xdr:nvCxnSpPr>
      <xdr:spPr>
        <a:xfrm flipV="1">
          <a:off x="20434300" y="1044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14" name="楕円 613">
          <a:extLst>
            <a:ext uri="{FF2B5EF4-FFF2-40B4-BE49-F238E27FC236}">
              <a16:creationId xmlns:a16="http://schemas.microsoft.com/office/drawing/2014/main" id="{3C23E048-0193-4EE3-9F85-37122E2FD88C}"/>
            </a:ext>
          </a:extLst>
        </xdr:cNvPr>
        <xdr:cNvSpPr/>
      </xdr:nvSpPr>
      <xdr:spPr>
        <a:xfrm>
          <a:off x="19494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60</xdr:row>
      <xdr:rowOff>163285</xdr:rowOff>
    </xdr:to>
    <xdr:cxnSp macro="">
      <xdr:nvCxnSpPr>
        <xdr:cNvPr id="615" name="直線コネクタ 614">
          <a:extLst>
            <a:ext uri="{FF2B5EF4-FFF2-40B4-BE49-F238E27FC236}">
              <a16:creationId xmlns:a16="http://schemas.microsoft.com/office/drawing/2014/main" id="{044532DC-820C-4569-A61C-9B2915989CE4}"/>
            </a:ext>
          </a:extLst>
        </xdr:cNvPr>
        <xdr:cNvCxnSpPr/>
      </xdr:nvCxnSpPr>
      <xdr:spPr>
        <a:xfrm flipV="1">
          <a:off x="19545300" y="104470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119017</xdr:rowOff>
    </xdr:from>
    <xdr:to>
      <xdr:col>98</xdr:col>
      <xdr:colOff>38100</xdr:colOff>
      <xdr:row>61</xdr:row>
      <xdr:rowOff>49167</xdr:rowOff>
    </xdr:to>
    <xdr:sp macro="" textlink="">
      <xdr:nvSpPr>
        <xdr:cNvPr id="616" name="楕円 615">
          <a:extLst>
            <a:ext uri="{FF2B5EF4-FFF2-40B4-BE49-F238E27FC236}">
              <a16:creationId xmlns:a16="http://schemas.microsoft.com/office/drawing/2014/main" id="{041A13B5-AA0D-4066-9634-7985EF147A7C}"/>
            </a:ext>
          </a:extLst>
        </xdr:cNvPr>
        <xdr:cNvSpPr/>
      </xdr:nvSpPr>
      <xdr:spPr>
        <a:xfrm>
          <a:off x="18605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163285</xdr:rowOff>
    </xdr:from>
    <xdr:to>
      <xdr:col>102</xdr:col>
      <xdr:colOff>114300</xdr:colOff>
      <xdr:row>60</xdr:row>
      <xdr:rowOff>169817</xdr:rowOff>
    </xdr:to>
    <xdr:cxnSp macro="">
      <xdr:nvCxnSpPr>
        <xdr:cNvPr id="617" name="直線コネクタ 616">
          <a:extLst>
            <a:ext uri="{FF2B5EF4-FFF2-40B4-BE49-F238E27FC236}">
              <a16:creationId xmlns:a16="http://schemas.microsoft.com/office/drawing/2014/main" id="{47898849-FF48-4FBF-9658-A17E655A40B6}"/>
            </a:ext>
          </a:extLst>
        </xdr:cNvPr>
        <xdr:cNvCxnSpPr/>
      </xdr:nvCxnSpPr>
      <xdr:spPr>
        <a:xfrm flipV="1">
          <a:off x="18656300" y="104502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18" name="n_1aveValue【保健センター・保健所】&#10;一人当たり面積">
          <a:extLst>
            <a:ext uri="{FF2B5EF4-FFF2-40B4-BE49-F238E27FC236}">
              <a16:creationId xmlns:a16="http://schemas.microsoft.com/office/drawing/2014/main" id="{7B78057C-7CD6-41BF-9AF3-214316242D49}"/>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19" name="n_2aveValue【保健センター・保健所】&#10;一人当たり面積">
          <a:extLst>
            <a:ext uri="{FF2B5EF4-FFF2-40B4-BE49-F238E27FC236}">
              <a16:creationId xmlns:a16="http://schemas.microsoft.com/office/drawing/2014/main" id="{725981B0-D1EF-474A-A520-F15B8B5A3EF1}"/>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620" name="n_3aveValue【保健センター・保健所】&#10;一人当たり面積">
          <a:extLst>
            <a:ext uri="{FF2B5EF4-FFF2-40B4-BE49-F238E27FC236}">
              <a16:creationId xmlns:a16="http://schemas.microsoft.com/office/drawing/2014/main" id="{69BAE973-26D7-46C9-A787-913A14BC4CB5}"/>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621" name="n_4aveValue【保健センター・保健所】&#10;一人当たり面積">
          <a:extLst>
            <a:ext uri="{FF2B5EF4-FFF2-40B4-BE49-F238E27FC236}">
              <a16:creationId xmlns:a16="http://schemas.microsoft.com/office/drawing/2014/main" id="{B6B45392-76D2-4CCD-B997-273F33905AFC}"/>
            </a:ext>
          </a:extLst>
        </xdr:cNvPr>
        <xdr:cNvSpPr txBox="1"/>
      </xdr:nvSpPr>
      <xdr:spPr>
        <a:xfrm>
          <a:off x="18421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49365</xdr:rowOff>
    </xdr:from>
    <xdr:ext cx="469744" cy="259045"/>
    <xdr:sp macro="" textlink="">
      <xdr:nvSpPr>
        <xdr:cNvPr id="622" name="n_1mainValue【保健センター・保健所】&#10;一人当たり面積">
          <a:extLst>
            <a:ext uri="{FF2B5EF4-FFF2-40B4-BE49-F238E27FC236}">
              <a16:creationId xmlns:a16="http://schemas.microsoft.com/office/drawing/2014/main" id="{0DF6B200-1846-46E0-B518-DDBFBCE5B5FE}"/>
            </a:ext>
          </a:extLst>
        </xdr:cNvPr>
        <xdr:cNvSpPr txBox="1"/>
      </xdr:nvSpPr>
      <xdr:spPr>
        <a:xfrm>
          <a:off x="2107572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23" name="n_2mainValue【保健センター・保健所】&#10;一人当たり面積">
          <a:extLst>
            <a:ext uri="{FF2B5EF4-FFF2-40B4-BE49-F238E27FC236}">
              <a16:creationId xmlns:a16="http://schemas.microsoft.com/office/drawing/2014/main" id="{8769C9B8-662A-49D5-9F41-6A2E14021230}"/>
            </a:ext>
          </a:extLst>
        </xdr:cNvPr>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4" name="n_3mainValue【保健センター・保健所】&#10;一人当たり面積">
          <a:extLst>
            <a:ext uri="{FF2B5EF4-FFF2-40B4-BE49-F238E27FC236}">
              <a16:creationId xmlns:a16="http://schemas.microsoft.com/office/drawing/2014/main" id="{995CA51D-E653-4F6C-A7C9-6F7D507AD29D}"/>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65694</xdr:rowOff>
    </xdr:from>
    <xdr:ext cx="469744" cy="259045"/>
    <xdr:sp macro="" textlink="">
      <xdr:nvSpPr>
        <xdr:cNvPr id="625" name="n_4mainValue【保健センター・保健所】&#10;一人当たり面積">
          <a:extLst>
            <a:ext uri="{FF2B5EF4-FFF2-40B4-BE49-F238E27FC236}">
              <a16:creationId xmlns:a16="http://schemas.microsoft.com/office/drawing/2014/main" id="{C89EEEC0-4DCC-4E70-BADA-3AB776F0AF9D}"/>
            </a:ext>
          </a:extLst>
        </xdr:cNvPr>
        <xdr:cNvSpPr txBox="1"/>
      </xdr:nvSpPr>
      <xdr:spPr>
        <a:xfrm>
          <a:off x="18421427" y="10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75CE3E21-B688-4E45-A7D1-CC84D9A366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F03CC75F-E486-4770-BB70-E27AE21205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43A220CF-02B2-4753-8494-B4E1ABC066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2C6119BF-9607-4E1A-A992-912E8BFCA0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29010C7A-460F-43C3-BEB9-13690E37F5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5D352083-0EEA-4880-A48B-022DD6368B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DB55E5A6-8AD6-49BF-BBCB-CEE213080E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1975E78-2274-4EDA-A151-F68F0EE3BB9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EFA2823-82EF-4AA2-ACB0-19CE8B38ADB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F419DBC5-5A56-4C39-99C5-1AA7F802C9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8E83BA37-A979-4EB9-BC4C-3B313B1A43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D47D38A4-8E4A-46B3-80F6-63C4B3BCE60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889C7511-C2EF-41CB-9BEB-078797A8624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D9DFDA80-259F-48F3-A0B5-9A088E62F05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1CFE116A-1675-42B0-8B57-B044787AAA5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16F4FCCA-7A27-4DAF-8B97-D6F5FB33EDB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CF156401-D567-4153-9A2C-07433B925FF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BAE43FF0-1186-4A1E-87D1-3411B094D06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FF35327B-CE4E-4E0C-8D94-5C63D53BE22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941FCF1C-D6D2-46B9-993C-7DE7267EC15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EBF68F6E-7703-4E77-9A7E-A6798D30346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EB465799-B1D1-40CF-8CB3-8EEC4DE55E6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92C4C166-F160-4F17-AA50-0667A7D6749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AB4A1836-AB46-4AFD-9318-3A9965D359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5DDCB6C9-4663-4F19-9298-A1F2CFFE130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A761ED2B-1B68-44F2-8937-FC57966ED712}"/>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6AFB4C06-6558-4E6B-8855-301DADA8979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2B503129-664B-4688-A3D9-0118BEBA43E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FDC082E2-89C8-4D66-9F12-E148D3AF94BC}"/>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5" name="直線コネクタ 654">
          <a:extLst>
            <a:ext uri="{FF2B5EF4-FFF2-40B4-BE49-F238E27FC236}">
              <a16:creationId xmlns:a16="http://schemas.microsoft.com/office/drawing/2014/main" id="{A1C36B67-B0D9-4BD2-8A76-E72ED557D5D2}"/>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77D8728F-44AD-4B87-ABC6-786F4E3A2641}"/>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7" name="フローチャート: 判断 656">
          <a:extLst>
            <a:ext uri="{FF2B5EF4-FFF2-40B4-BE49-F238E27FC236}">
              <a16:creationId xmlns:a16="http://schemas.microsoft.com/office/drawing/2014/main" id="{F8E5745E-8C25-4D89-A1BD-6B27DFE1CBBB}"/>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a:extLst>
            <a:ext uri="{FF2B5EF4-FFF2-40B4-BE49-F238E27FC236}">
              <a16:creationId xmlns:a16="http://schemas.microsoft.com/office/drawing/2014/main" id="{EBD589A6-1580-4B1A-9B48-9F6DBDB57F7D}"/>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9" name="フローチャート: 判断 658">
          <a:extLst>
            <a:ext uri="{FF2B5EF4-FFF2-40B4-BE49-F238E27FC236}">
              <a16:creationId xmlns:a16="http://schemas.microsoft.com/office/drawing/2014/main" id="{EC711E1F-9080-4A41-AD1B-00979894D52D}"/>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0" name="フローチャート: 判断 659">
          <a:extLst>
            <a:ext uri="{FF2B5EF4-FFF2-40B4-BE49-F238E27FC236}">
              <a16:creationId xmlns:a16="http://schemas.microsoft.com/office/drawing/2014/main" id="{786A5621-AA89-4C7E-A5DE-EB3BCB0AC159}"/>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61" name="フローチャート: 判断 660">
          <a:extLst>
            <a:ext uri="{FF2B5EF4-FFF2-40B4-BE49-F238E27FC236}">
              <a16:creationId xmlns:a16="http://schemas.microsoft.com/office/drawing/2014/main" id="{62DC4DAC-16BC-4737-A34E-31BE6C74AFCF}"/>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5C3B3F4-9989-4D4A-BE9A-CB2D742DA9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5A76485-9695-4E65-8DD1-408EBE5C049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117C4A4-EC7A-434E-8F12-A2B96C06AD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0CDAE4D-A7D5-4D1F-A31E-B977611D39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7F62A67-C213-4C7E-AB47-EF732F36EDA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667" name="楕円 666">
          <a:extLst>
            <a:ext uri="{FF2B5EF4-FFF2-40B4-BE49-F238E27FC236}">
              <a16:creationId xmlns:a16="http://schemas.microsoft.com/office/drawing/2014/main" id="{9DB8FBB5-911F-495F-AD5A-18D345E709F6}"/>
            </a:ext>
          </a:extLst>
        </xdr:cNvPr>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96012163-341E-47B4-8540-9C779D869C56}"/>
            </a:ext>
          </a:extLst>
        </xdr:cNvPr>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669" name="楕円 668">
          <a:extLst>
            <a:ext uri="{FF2B5EF4-FFF2-40B4-BE49-F238E27FC236}">
              <a16:creationId xmlns:a16="http://schemas.microsoft.com/office/drawing/2014/main" id="{741025BD-7AD5-4053-AB12-760E6FE8AB97}"/>
            </a:ext>
          </a:extLst>
        </xdr:cNvPr>
        <xdr:cNvSpPr/>
      </xdr:nvSpPr>
      <xdr:spPr>
        <a:xfrm>
          <a:off x="15430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132806</xdr:rowOff>
    </xdr:from>
    <xdr:to>
      <xdr:col>85</xdr:col>
      <xdr:colOff>127000</xdr:colOff>
      <xdr:row>83</xdr:row>
      <xdr:rowOff>106680</xdr:rowOff>
    </xdr:to>
    <xdr:cxnSp macro="">
      <xdr:nvCxnSpPr>
        <xdr:cNvPr id="670" name="直線コネクタ 669">
          <a:extLst>
            <a:ext uri="{FF2B5EF4-FFF2-40B4-BE49-F238E27FC236}">
              <a16:creationId xmlns:a16="http://schemas.microsoft.com/office/drawing/2014/main" id="{D0C09656-5F4F-4B45-9B98-F6E4FEC5DC13}"/>
            </a:ext>
          </a:extLst>
        </xdr:cNvPr>
        <xdr:cNvCxnSpPr/>
      </xdr:nvCxnSpPr>
      <xdr:spPr>
        <a:xfrm>
          <a:off x="15481300" y="14191706"/>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71" name="楕円 670">
          <a:extLst>
            <a:ext uri="{FF2B5EF4-FFF2-40B4-BE49-F238E27FC236}">
              <a16:creationId xmlns:a16="http://schemas.microsoft.com/office/drawing/2014/main" id="{CDA65A2A-8991-4B39-83F7-883F67E8A6F2}"/>
            </a:ext>
          </a:extLst>
        </xdr:cNvPr>
        <xdr:cNvSpPr/>
      </xdr:nvSpPr>
      <xdr:spPr>
        <a:xfrm>
          <a:off x="14541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82</xdr:row>
      <xdr:rowOff>132806</xdr:rowOff>
    </xdr:to>
    <xdr:cxnSp macro="">
      <xdr:nvCxnSpPr>
        <xdr:cNvPr id="672" name="直線コネクタ 671">
          <a:extLst>
            <a:ext uri="{FF2B5EF4-FFF2-40B4-BE49-F238E27FC236}">
              <a16:creationId xmlns:a16="http://schemas.microsoft.com/office/drawing/2014/main" id="{C525723F-459A-4DB8-9124-ECB5D5E71D69}"/>
            </a:ext>
          </a:extLst>
        </xdr:cNvPr>
        <xdr:cNvCxnSpPr/>
      </xdr:nvCxnSpPr>
      <xdr:spPr>
        <a:xfrm>
          <a:off x="14592300" y="141639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130992</xdr:rowOff>
    </xdr:from>
    <xdr:to>
      <xdr:col>72</xdr:col>
      <xdr:colOff>38100</xdr:colOff>
      <xdr:row>82</xdr:row>
      <xdr:rowOff>61142</xdr:rowOff>
    </xdr:to>
    <xdr:sp macro="" textlink="">
      <xdr:nvSpPr>
        <xdr:cNvPr id="673" name="楕円 672">
          <a:extLst>
            <a:ext uri="{FF2B5EF4-FFF2-40B4-BE49-F238E27FC236}">
              <a16:creationId xmlns:a16="http://schemas.microsoft.com/office/drawing/2014/main" id="{1E10CA07-975C-4146-97DD-F68DB719FA34}"/>
            </a:ext>
          </a:extLst>
        </xdr:cNvPr>
        <xdr:cNvSpPr/>
      </xdr:nvSpPr>
      <xdr:spPr>
        <a:xfrm>
          <a:off x="13652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10342</xdr:rowOff>
    </xdr:from>
    <xdr:to>
      <xdr:col>76</xdr:col>
      <xdr:colOff>114300</xdr:colOff>
      <xdr:row>82</xdr:row>
      <xdr:rowOff>105048</xdr:rowOff>
    </xdr:to>
    <xdr:cxnSp macro="">
      <xdr:nvCxnSpPr>
        <xdr:cNvPr id="674" name="直線コネクタ 673">
          <a:extLst>
            <a:ext uri="{FF2B5EF4-FFF2-40B4-BE49-F238E27FC236}">
              <a16:creationId xmlns:a16="http://schemas.microsoft.com/office/drawing/2014/main" id="{CE95AF54-A9AE-445A-B42E-DFF72AE82BE0}"/>
            </a:ext>
          </a:extLst>
        </xdr:cNvPr>
        <xdr:cNvCxnSpPr/>
      </xdr:nvCxnSpPr>
      <xdr:spPr>
        <a:xfrm>
          <a:off x="13703300" y="1406924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31387</xdr:rowOff>
    </xdr:from>
    <xdr:to>
      <xdr:col>67</xdr:col>
      <xdr:colOff>101600</xdr:colOff>
      <xdr:row>81</xdr:row>
      <xdr:rowOff>132987</xdr:rowOff>
    </xdr:to>
    <xdr:sp macro="" textlink="">
      <xdr:nvSpPr>
        <xdr:cNvPr id="675" name="楕円 674">
          <a:extLst>
            <a:ext uri="{FF2B5EF4-FFF2-40B4-BE49-F238E27FC236}">
              <a16:creationId xmlns:a16="http://schemas.microsoft.com/office/drawing/2014/main" id="{A4850C2E-06F0-4C96-8935-ACF57AEF7B1B}"/>
            </a:ext>
          </a:extLst>
        </xdr:cNvPr>
        <xdr:cNvSpPr/>
      </xdr:nvSpPr>
      <xdr:spPr>
        <a:xfrm>
          <a:off x="12763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82187</xdr:rowOff>
    </xdr:from>
    <xdr:to>
      <xdr:col>71</xdr:col>
      <xdr:colOff>177800</xdr:colOff>
      <xdr:row>82</xdr:row>
      <xdr:rowOff>10342</xdr:rowOff>
    </xdr:to>
    <xdr:cxnSp macro="">
      <xdr:nvCxnSpPr>
        <xdr:cNvPr id="676" name="直線コネクタ 675">
          <a:extLst>
            <a:ext uri="{FF2B5EF4-FFF2-40B4-BE49-F238E27FC236}">
              <a16:creationId xmlns:a16="http://schemas.microsoft.com/office/drawing/2014/main" id="{2C98A839-7847-48C4-B627-05D25F288B6B}"/>
            </a:ext>
          </a:extLst>
        </xdr:cNvPr>
        <xdr:cNvCxnSpPr/>
      </xdr:nvCxnSpPr>
      <xdr:spPr>
        <a:xfrm>
          <a:off x="12814300" y="13969637"/>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7" name="n_1aveValue【消防施設】&#10;有形固定資産減価償却率">
          <a:extLst>
            <a:ext uri="{FF2B5EF4-FFF2-40B4-BE49-F238E27FC236}">
              <a16:creationId xmlns:a16="http://schemas.microsoft.com/office/drawing/2014/main" id="{7969001A-04F9-4DA9-B536-080EDB9925E4}"/>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678" name="n_2aveValue【消防施設】&#10;有形固定資産減価償却率">
          <a:extLst>
            <a:ext uri="{FF2B5EF4-FFF2-40B4-BE49-F238E27FC236}">
              <a16:creationId xmlns:a16="http://schemas.microsoft.com/office/drawing/2014/main" id="{108888C9-59F6-4E45-ACAB-542C3D0605B4}"/>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9" name="n_3aveValue【消防施設】&#10;有形固定資産減価償却率">
          <a:extLst>
            <a:ext uri="{FF2B5EF4-FFF2-40B4-BE49-F238E27FC236}">
              <a16:creationId xmlns:a16="http://schemas.microsoft.com/office/drawing/2014/main" id="{C64B7B85-E58B-4B99-B07C-193E7691D689}"/>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80" name="n_4aveValue【消防施設】&#10;有形固定資産減価償却率">
          <a:extLst>
            <a:ext uri="{FF2B5EF4-FFF2-40B4-BE49-F238E27FC236}">
              <a16:creationId xmlns:a16="http://schemas.microsoft.com/office/drawing/2014/main" id="{C21D746F-AC4F-40F9-8EA6-530E722E4E87}"/>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28683</xdr:rowOff>
    </xdr:from>
    <xdr:ext cx="405111" cy="259045"/>
    <xdr:sp macro="" textlink="">
      <xdr:nvSpPr>
        <xdr:cNvPr id="681" name="n_1mainValue【消防施設】&#10;有形固定資産減価償却率">
          <a:extLst>
            <a:ext uri="{FF2B5EF4-FFF2-40B4-BE49-F238E27FC236}">
              <a16:creationId xmlns:a16="http://schemas.microsoft.com/office/drawing/2014/main" id="{107D3737-3906-42F0-AC10-DF4DBE75BF15}"/>
            </a:ext>
          </a:extLst>
        </xdr:cNvPr>
        <xdr:cNvSpPr txBox="1"/>
      </xdr:nvSpPr>
      <xdr:spPr>
        <a:xfrm>
          <a:off x="15266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82" name="n_2mainValue【消防施設】&#10;有形固定資産減価償却率">
          <a:extLst>
            <a:ext uri="{FF2B5EF4-FFF2-40B4-BE49-F238E27FC236}">
              <a16:creationId xmlns:a16="http://schemas.microsoft.com/office/drawing/2014/main" id="{7D1E50B3-3B32-435D-AFCB-6D2F08CC21E0}"/>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77669</xdr:rowOff>
    </xdr:from>
    <xdr:ext cx="405111" cy="259045"/>
    <xdr:sp macro="" textlink="">
      <xdr:nvSpPr>
        <xdr:cNvPr id="683" name="n_3mainValue【消防施設】&#10;有形固定資産減価償却率">
          <a:extLst>
            <a:ext uri="{FF2B5EF4-FFF2-40B4-BE49-F238E27FC236}">
              <a16:creationId xmlns:a16="http://schemas.microsoft.com/office/drawing/2014/main" id="{AAF7A9DA-9BA1-40B2-8F16-A12562F9A830}"/>
            </a:ext>
          </a:extLst>
        </xdr:cNvPr>
        <xdr:cNvSpPr txBox="1"/>
      </xdr:nvSpPr>
      <xdr:spPr>
        <a:xfrm>
          <a:off x="13500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149514</xdr:rowOff>
    </xdr:from>
    <xdr:ext cx="405111" cy="259045"/>
    <xdr:sp macro="" textlink="">
      <xdr:nvSpPr>
        <xdr:cNvPr id="684" name="n_4mainValue【消防施設】&#10;有形固定資産減価償却率">
          <a:extLst>
            <a:ext uri="{FF2B5EF4-FFF2-40B4-BE49-F238E27FC236}">
              <a16:creationId xmlns:a16="http://schemas.microsoft.com/office/drawing/2014/main" id="{7C572AB1-5E8F-49E0-B244-4C5FB18BD433}"/>
            </a:ext>
          </a:extLst>
        </xdr:cNvPr>
        <xdr:cNvSpPr txBox="1"/>
      </xdr:nvSpPr>
      <xdr:spPr>
        <a:xfrm>
          <a:off x="12611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5AE0054B-69CF-4E77-A3DA-B17BE8CEA8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449C27A1-B779-4A67-8A9E-CFAA1EFF71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3629EF05-195B-4B95-A2D9-208EF64B19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F9D027B1-604C-4DB6-8F36-CCA078A2B3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9103AD57-452A-4F6E-958B-B195E5C8BA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D63B8EDD-864D-4627-9952-1B8379BB64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EBEB20D1-94C5-4594-AE21-C0B505B257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C347C09D-B53F-463C-8C23-F8A5EE354E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79EBD5A8-AE0A-4B7D-ADD4-9CD2FA40D8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8E66C6EE-1D19-4B2D-A3C5-1FD0B686E7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20E376A3-49CA-4C0E-9EB0-58592D07122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3164875B-680D-4FC0-9D89-E3C1FAC26A2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FC452060-7946-4306-B43D-4ED8FE1C438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9FD593F0-E3F3-4CDF-A361-D88871F7249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3D532345-104B-4313-ABC3-88A0350F5D3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7D8FB277-7603-40E9-8C35-96326FE3264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ACFD1202-AEDB-4B25-86D4-8315790B4E3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78C210B5-B4A5-4C6E-BD84-F1B47A5458F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7F57A2ED-9B72-4742-B681-50292048E77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95ECD9F0-FF33-4258-B4B3-0D7F871DC0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20F2E0E1-4FF8-4DFB-A209-E3A17D24EB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71270222-57B3-43D6-B042-3711082E0C62}"/>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a:extLst>
            <a:ext uri="{FF2B5EF4-FFF2-40B4-BE49-F238E27FC236}">
              <a16:creationId xmlns:a16="http://schemas.microsoft.com/office/drawing/2014/main" id="{176FB5B6-923B-4C03-B3F1-22E2876596C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2AC58CB2-8C58-4BC6-9C1C-EBDC4E1A7188}"/>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9" name="【消防施設】&#10;一人当たり面積最大値テキスト">
          <a:extLst>
            <a:ext uri="{FF2B5EF4-FFF2-40B4-BE49-F238E27FC236}">
              <a16:creationId xmlns:a16="http://schemas.microsoft.com/office/drawing/2014/main" id="{8A60C0C1-4468-455D-8F4F-1D84464CBEFC}"/>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0" name="直線コネクタ 709">
          <a:extLst>
            <a:ext uri="{FF2B5EF4-FFF2-40B4-BE49-F238E27FC236}">
              <a16:creationId xmlns:a16="http://schemas.microsoft.com/office/drawing/2014/main" id="{DA462346-6B2C-469C-A9B6-170BD6BAB69C}"/>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11" name="【消防施設】&#10;一人当たり面積平均値テキスト">
          <a:extLst>
            <a:ext uri="{FF2B5EF4-FFF2-40B4-BE49-F238E27FC236}">
              <a16:creationId xmlns:a16="http://schemas.microsoft.com/office/drawing/2014/main" id="{3CF7453A-2B4F-4957-A6F3-198BEFFF013F}"/>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2" name="フローチャート: 判断 711">
          <a:extLst>
            <a:ext uri="{FF2B5EF4-FFF2-40B4-BE49-F238E27FC236}">
              <a16:creationId xmlns:a16="http://schemas.microsoft.com/office/drawing/2014/main" id="{531DFAD9-89AB-4C44-88AB-26329E756004}"/>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3" name="フローチャート: 判断 712">
          <a:extLst>
            <a:ext uri="{FF2B5EF4-FFF2-40B4-BE49-F238E27FC236}">
              <a16:creationId xmlns:a16="http://schemas.microsoft.com/office/drawing/2014/main" id="{1B51E3CD-15E0-4B02-9C82-C4512382942B}"/>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4" name="フローチャート: 判断 713">
          <a:extLst>
            <a:ext uri="{FF2B5EF4-FFF2-40B4-BE49-F238E27FC236}">
              <a16:creationId xmlns:a16="http://schemas.microsoft.com/office/drawing/2014/main" id="{0A8AE40D-4325-474D-A5FC-276FE82CDF6D}"/>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5" name="フローチャート: 判断 714">
          <a:extLst>
            <a:ext uri="{FF2B5EF4-FFF2-40B4-BE49-F238E27FC236}">
              <a16:creationId xmlns:a16="http://schemas.microsoft.com/office/drawing/2014/main" id="{320F02D8-2BDA-472B-BEE3-21BC34F096DF}"/>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6" name="フローチャート: 判断 715">
          <a:extLst>
            <a:ext uri="{FF2B5EF4-FFF2-40B4-BE49-F238E27FC236}">
              <a16:creationId xmlns:a16="http://schemas.microsoft.com/office/drawing/2014/main" id="{3932C33A-D6F2-459B-96D7-ED8D2BE6B62B}"/>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0FE29C0-AA28-49A1-B6EA-7446C13910C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6D57ABA-2E7A-49F0-8C34-46C4B44282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E549C3F-1164-4001-88BD-87E57816BF9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83DD826-682B-400C-A60A-CF045BAFB56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A5B0736-4E14-4E0A-816A-5EE33E712F0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22" name="楕円 721">
          <a:extLst>
            <a:ext uri="{FF2B5EF4-FFF2-40B4-BE49-F238E27FC236}">
              <a16:creationId xmlns:a16="http://schemas.microsoft.com/office/drawing/2014/main" id="{910B59E6-75EF-4992-A04B-FB65404CA170}"/>
            </a:ext>
          </a:extLst>
        </xdr:cNvPr>
        <xdr:cNvSpPr/>
      </xdr:nvSpPr>
      <xdr:spPr>
        <a:xfrm>
          <a:off x="22110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163340</xdr:rowOff>
    </xdr:from>
    <xdr:ext cx="469744" cy="259045"/>
    <xdr:sp macro="" textlink="">
      <xdr:nvSpPr>
        <xdr:cNvPr id="723" name="【消防施設】&#10;一人当たり面積該当値テキスト">
          <a:extLst>
            <a:ext uri="{FF2B5EF4-FFF2-40B4-BE49-F238E27FC236}">
              <a16:creationId xmlns:a16="http://schemas.microsoft.com/office/drawing/2014/main" id="{626AC89B-F6D0-410A-8814-C8B6EA57B765}"/>
            </a:ext>
          </a:extLst>
        </xdr:cNvPr>
        <xdr:cNvSpPr txBox="1"/>
      </xdr:nvSpPr>
      <xdr:spPr>
        <a:xfrm>
          <a:off x="221996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724" name="楕円 723">
          <a:extLst>
            <a:ext uri="{FF2B5EF4-FFF2-40B4-BE49-F238E27FC236}">
              <a16:creationId xmlns:a16="http://schemas.microsoft.com/office/drawing/2014/main" id="{2B51C40D-FDDB-4627-8A11-6D35F99E1FDC}"/>
            </a:ext>
          </a:extLst>
        </xdr:cNvPr>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24385</xdr:rowOff>
    </xdr:to>
    <xdr:cxnSp macro="">
      <xdr:nvCxnSpPr>
        <xdr:cNvPr id="725" name="直線コネクタ 724">
          <a:extLst>
            <a:ext uri="{FF2B5EF4-FFF2-40B4-BE49-F238E27FC236}">
              <a16:creationId xmlns:a16="http://schemas.microsoft.com/office/drawing/2014/main" id="{DE90E184-2ECD-41F2-B5CD-1147C4DF0F64}"/>
            </a:ext>
          </a:extLst>
        </xdr:cNvPr>
        <xdr:cNvCxnSpPr/>
      </xdr:nvCxnSpPr>
      <xdr:spPr>
        <a:xfrm flipV="1">
          <a:off x="21323300" y="1442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726" name="楕円 725">
          <a:extLst>
            <a:ext uri="{FF2B5EF4-FFF2-40B4-BE49-F238E27FC236}">
              <a16:creationId xmlns:a16="http://schemas.microsoft.com/office/drawing/2014/main" id="{5BAFF243-7BC2-4E35-8130-FA2487AA7135}"/>
            </a:ext>
          </a:extLst>
        </xdr:cNvPr>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74676</xdr:rowOff>
    </xdr:to>
    <xdr:cxnSp macro="">
      <xdr:nvCxnSpPr>
        <xdr:cNvPr id="727" name="直線コネクタ 726">
          <a:extLst>
            <a:ext uri="{FF2B5EF4-FFF2-40B4-BE49-F238E27FC236}">
              <a16:creationId xmlns:a16="http://schemas.microsoft.com/office/drawing/2014/main" id="{E4438B7A-FA65-4EBD-BD0F-8805B5352BFB}"/>
            </a:ext>
          </a:extLst>
        </xdr:cNvPr>
        <xdr:cNvCxnSpPr/>
      </xdr:nvCxnSpPr>
      <xdr:spPr>
        <a:xfrm flipV="1">
          <a:off x="20434300" y="144261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28" name="楕円 727">
          <a:extLst>
            <a:ext uri="{FF2B5EF4-FFF2-40B4-BE49-F238E27FC236}">
              <a16:creationId xmlns:a16="http://schemas.microsoft.com/office/drawing/2014/main" id="{B59EBA36-DAE3-4968-BA02-825AB953D23C}"/>
            </a:ext>
          </a:extLst>
        </xdr:cNvPr>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74676</xdr:rowOff>
    </xdr:to>
    <xdr:cxnSp macro="">
      <xdr:nvCxnSpPr>
        <xdr:cNvPr id="729" name="直線コネクタ 728">
          <a:extLst>
            <a:ext uri="{FF2B5EF4-FFF2-40B4-BE49-F238E27FC236}">
              <a16:creationId xmlns:a16="http://schemas.microsoft.com/office/drawing/2014/main" id="{2A71075D-8995-4CAA-8AC7-FB76947FFA33}"/>
            </a:ext>
          </a:extLst>
        </xdr:cNvPr>
        <xdr:cNvCxnSpPr/>
      </xdr:nvCxnSpPr>
      <xdr:spPr>
        <a:xfrm>
          <a:off x="19545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30" name="楕円 729">
          <a:extLst>
            <a:ext uri="{FF2B5EF4-FFF2-40B4-BE49-F238E27FC236}">
              <a16:creationId xmlns:a16="http://schemas.microsoft.com/office/drawing/2014/main" id="{9D5963E6-7ACE-4C01-A706-865C6CFC7C1D}"/>
            </a:ext>
          </a:extLst>
        </xdr:cNvPr>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79248</xdr:rowOff>
    </xdr:to>
    <xdr:cxnSp macro="">
      <xdr:nvCxnSpPr>
        <xdr:cNvPr id="731" name="直線コネクタ 730">
          <a:extLst>
            <a:ext uri="{FF2B5EF4-FFF2-40B4-BE49-F238E27FC236}">
              <a16:creationId xmlns:a16="http://schemas.microsoft.com/office/drawing/2014/main" id="{CA32C306-9732-44CB-A3A0-2EA3E1D2B142}"/>
            </a:ext>
          </a:extLst>
        </xdr:cNvPr>
        <xdr:cNvCxnSpPr/>
      </xdr:nvCxnSpPr>
      <xdr:spPr>
        <a:xfrm flipV="1">
          <a:off x="18656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32" name="n_1aveValue【消防施設】&#10;一人当たり面積">
          <a:extLst>
            <a:ext uri="{FF2B5EF4-FFF2-40B4-BE49-F238E27FC236}">
              <a16:creationId xmlns:a16="http://schemas.microsoft.com/office/drawing/2014/main" id="{E0DFEB72-5D1D-45C7-882B-4953B9989F9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3" name="n_2aveValue【消防施設】&#10;一人当たり面積">
          <a:extLst>
            <a:ext uri="{FF2B5EF4-FFF2-40B4-BE49-F238E27FC236}">
              <a16:creationId xmlns:a16="http://schemas.microsoft.com/office/drawing/2014/main" id="{0598CD6B-DB58-4649-8AC0-EF51B762580A}"/>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4" name="n_3aveValue【消防施設】&#10;一人当たり面積">
          <a:extLst>
            <a:ext uri="{FF2B5EF4-FFF2-40B4-BE49-F238E27FC236}">
              <a16:creationId xmlns:a16="http://schemas.microsoft.com/office/drawing/2014/main" id="{9874C59C-8F53-4690-B328-1FEEBBF71812}"/>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5" name="n_4aveValue【消防施設】&#10;一人当たり面積">
          <a:extLst>
            <a:ext uri="{FF2B5EF4-FFF2-40B4-BE49-F238E27FC236}">
              <a16:creationId xmlns:a16="http://schemas.microsoft.com/office/drawing/2014/main" id="{22D095AE-FAE6-4B0C-A53F-091D31EC7C18}"/>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736" name="n_1mainValue【消防施設】&#10;一人当たり面積">
          <a:extLst>
            <a:ext uri="{FF2B5EF4-FFF2-40B4-BE49-F238E27FC236}">
              <a16:creationId xmlns:a16="http://schemas.microsoft.com/office/drawing/2014/main" id="{1E8F03D0-6853-484D-86D5-F94CC65758EE}"/>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7" name="n_2mainValue【消防施設】&#10;一人当たり面積">
          <a:extLst>
            <a:ext uri="{FF2B5EF4-FFF2-40B4-BE49-F238E27FC236}">
              <a16:creationId xmlns:a16="http://schemas.microsoft.com/office/drawing/2014/main" id="{5A466A51-E2F4-4188-B29B-F0D368007A5B}"/>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8" name="n_3mainValue【消防施設】&#10;一人当たり面積">
          <a:extLst>
            <a:ext uri="{FF2B5EF4-FFF2-40B4-BE49-F238E27FC236}">
              <a16:creationId xmlns:a16="http://schemas.microsoft.com/office/drawing/2014/main" id="{B265A4BA-72CE-4FD0-8448-DEB504708292}"/>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9" name="n_4mainValue【消防施設】&#10;一人当たり面積">
          <a:extLst>
            <a:ext uri="{FF2B5EF4-FFF2-40B4-BE49-F238E27FC236}">
              <a16:creationId xmlns:a16="http://schemas.microsoft.com/office/drawing/2014/main" id="{C4F46053-0165-4CAD-9C95-A05F9A6B2B00}"/>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65B1D7FC-1B56-4809-8F25-A8923F88F2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A43F20C1-C08D-4012-A883-0F55C9E9C7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9365930E-E721-452E-A3D9-961A4CED4C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37D92E2C-4275-4F1D-A70C-3A41A95CED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73D815E5-A0DF-446A-A69F-E5080F3660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3E84A855-B4BE-4063-8921-BF2FFA9CF1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386F3685-5F3B-4588-AA57-43EDE506A1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3590E6F6-4640-4E88-B9DD-7D48AFCB91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91FBF0D9-B4D6-4644-BB52-74D87F95337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4B86EDA9-B3C6-4ACE-99FD-EC41E7560A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BAB7C7FE-D35B-4394-BB15-019B60A3EA1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4F44039A-B7F5-450A-B925-1A145344A66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8961FCD9-43C8-47C0-9917-F51E2B20FC5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4E79D9F5-D1BA-406C-9028-AC1E7FCF3C7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98230FB-5E7C-43C9-B8D0-C8E5D8D5428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A3473B1D-25A5-414E-A35A-567DD6D9C2F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4747BB30-B83C-4821-8494-CAF835FFDDC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3EDD66FF-42BD-41D1-A3C3-E794EE36881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49713AE-54D4-44D0-BD49-783068933F7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1777EB63-2068-46C6-930A-81C13B86E62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627570AD-36C7-4F93-A00B-AF41F3D57ED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B5CC986A-3ACE-47FD-A268-9B9304845E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515D66B9-8AD9-418A-ACAA-BB5DD4BFE0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6717B66D-E127-4F3E-B966-70D2C042DE3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庁舎】&#10;有形固定資産減価償却率最小値テキスト">
          <a:extLst>
            <a:ext uri="{FF2B5EF4-FFF2-40B4-BE49-F238E27FC236}">
              <a16:creationId xmlns:a16="http://schemas.microsoft.com/office/drawing/2014/main" id="{C6A1D28C-27E6-4AA0-9D6D-3CD1AF767F7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C84A9415-6488-4C46-B027-D040D49E63F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庁舎】&#10;有形固定資産減価償却率最大値テキスト">
          <a:extLst>
            <a:ext uri="{FF2B5EF4-FFF2-40B4-BE49-F238E27FC236}">
              <a16:creationId xmlns:a16="http://schemas.microsoft.com/office/drawing/2014/main" id="{58089215-7CD7-4CD4-97FA-38A47C5D532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12FDFD35-A14F-49BF-B4D6-EF7B9455837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768" name="【庁舎】&#10;有形固定資産減価償却率平均値テキスト">
          <a:extLst>
            <a:ext uri="{FF2B5EF4-FFF2-40B4-BE49-F238E27FC236}">
              <a16:creationId xmlns:a16="http://schemas.microsoft.com/office/drawing/2014/main" id="{DAE3C733-1FB6-4ED5-A1E3-8105BCD793EC}"/>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9" name="フローチャート: 判断 768">
          <a:extLst>
            <a:ext uri="{FF2B5EF4-FFF2-40B4-BE49-F238E27FC236}">
              <a16:creationId xmlns:a16="http://schemas.microsoft.com/office/drawing/2014/main" id="{AC842CF7-9EB2-4E2C-A518-F87C521855F9}"/>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70" name="フローチャート: 判断 769">
          <a:extLst>
            <a:ext uri="{FF2B5EF4-FFF2-40B4-BE49-F238E27FC236}">
              <a16:creationId xmlns:a16="http://schemas.microsoft.com/office/drawing/2014/main" id="{1EF2A243-D1CF-4E95-BF75-3038E26D3671}"/>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1" name="フローチャート: 判断 770">
          <a:extLst>
            <a:ext uri="{FF2B5EF4-FFF2-40B4-BE49-F238E27FC236}">
              <a16:creationId xmlns:a16="http://schemas.microsoft.com/office/drawing/2014/main" id="{AE66B15B-E358-4692-9E00-C550086E48D2}"/>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2" name="フローチャート: 判断 771">
          <a:extLst>
            <a:ext uri="{FF2B5EF4-FFF2-40B4-BE49-F238E27FC236}">
              <a16:creationId xmlns:a16="http://schemas.microsoft.com/office/drawing/2014/main" id="{8043E475-1D06-471B-95AA-CDE52D92AFF8}"/>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3" name="フローチャート: 判断 772">
          <a:extLst>
            <a:ext uri="{FF2B5EF4-FFF2-40B4-BE49-F238E27FC236}">
              <a16:creationId xmlns:a16="http://schemas.microsoft.com/office/drawing/2014/main" id="{4C3A2652-B594-4B78-A15B-20B0F64EA38C}"/>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BB27354-63C1-48C6-8F25-CF3DA9FA73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AB8BC00-209C-4512-8FE6-F10521A155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115B1EF-0293-4323-A91E-D1D5C7D66F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BA80956-64E2-45B8-A84C-C15BFAA28E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3435C3B-9E77-42AC-8718-CD0EBB07E0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154939</xdr:rowOff>
    </xdr:from>
    <xdr:to>
      <xdr:col>85</xdr:col>
      <xdr:colOff>177800</xdr:colOff>
      <xdr:row>105</xdr:row>
      <xdr:rowOff>85089</xdr:rowOff>
    </xdr:to>
    <xdr:sp macro="" textlink="">
      <xdr:nvSpPr>
        <xdr:cNvPr id="779" name="楕円 778">
          <a:extLst>
            <a:ext uri="{FF2B5EF4-FFF2-40B4-BE49-F238E27FC236}">
              <a16:creationId xmlns:a16="http://schemas.microsoft.com/office/drawing/2014/main" id="{C161434C-3703-4803-B0F7-551A58024C43}"/>
            </a:ext>
          </a:extLst>
        </xdr:cNvPr>
        <xdr:cNvSpPr/>
      </xdr:nvSpPr>
      <xdr:spPr>
        <a:xfrm>
          <a:off x="16268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133366</xdr:rowOff>
    </xdr:from>
    <xdr:ext cx="405111" cy="259045"/>
    <xdr:sp macro="" textlink="">
      <xdr:nvSpPr>
        <xdr:cNvPr id="780" name="【庁舎】&#10;有形固定資産減価償却率該当値テキスト">
          <a:extLst>
            <a:ext uri="{FF2B5EF4-FFF2-40B4-BE49-F238E27FC236}">
              <a16:creationId xmlns:a16="http://schemas.microsoft.com/office/drawing/2014/main" id="{B171AAF0-DDB5-4175-97CA-EF59819689D3}"/>
            </a:ext>
          </a:extLst>
        </xdr:cNvPr>
        <xdr:cNvSpPr txBox="1"/>
      </xdr:nvSpPr>
      <xdr:spPr>
        <a:xfrm>
          <a:off x="16357600"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120650</xdr:rowOff>
    </xdr:from>
    <xdr:to>
      <xdr:col>81</xdr:col>
      <xdr:colOff>101600</xdr:colOff>
      <xdr:row>105</xdr:row>
      <xdr:rowOff>50800</xdr:rowOff>
    </xdr:to>
    <xdr:sp macro="" textlink="">
      <xdr:nvSpPr>
        <xdr:cNvPr id="781" name="楕円 780">
          <a:extLst>
            <a:ext uri="{FF2B5EF4-FFF2-40B4-BE49-F238E27FC236}">
              <a16:creationId xmlns:a16="http://schemas.microsoft.com/office/drawing/2014/main" id="{B0C395E7-414A-4DAD-BE28-33A6C2244FC5}"/>
            </a:ext>
          </a:extLst>
        </xdr:cNvPr>
        <xdr:cNvSpPr/>
      </xdr:nvSpPr>
      <xdr:spPr>
        <a:xfrm>
          <a:off x="1543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0</xdr:rowOff>
    </xdr:from>
    <xdr:to>
      <xdr:col>85</xdr:col>
      <xdr:colOff>127000</xdr:colOff>
      <xdr:row>105</xdr:row>
      <xdr:rowOff>34289</xdr:rowOff>
    </xdr:to>
    <xdr:cxnSp macro="">
      <xdr:nvCxnSpPr>
        <xdr:cNvPr id="782" name="直線コネクタ 781">
          <a:extLst>
            <a:ext uri="{FF2B5EF4-FFF2-40B4-BE49-F238E27FC236}">
              <a16:creationId xmlns:a16="http://schemas.microsoft.com/office/drawing/2014/main" id="{BDC020F9-DB4A-40D3-8335-FB3C3731ACD3}"/>
            </a:ext>
          </a:extLst>
        </xdr:cNvPr>
        <xdr:cNvCxnSpPr/>
      </xdr:nvCxnSpPr>
      <xdr:spPr>
        <a:xfrm>
          <a:off x="15481300" y="180022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99061</xdr:rowOff>
    </xdr:from>
    <xdr:to>
      <xdr:col>76</xdr:col>
      <xdr:colOff>165100</xdr:colOff>
      <xdr:row>105</xdr:row>
      <xdr:rowOff>29211</xdr:rowOff>
    </xdr:to>
    <xdr:sp macro="" textlink="">
      <xdr:nvSpPr>
        <xdr:cNvPr id="783" name="楕円 782">
          <a:extLst>
            <a:ext uri="{FF2B5EF4-FFF2-40B4-BE49-F238E27FC236}">
              <a16:creationId xmlns:a16="http://schemas.microsoft.com/office/drawing/2014/main" id="{5F76C6D6-91D8-48CD-83F1-F0CEACEC2A65}"/>
            </a:ext>
          </a:extLst>
        </xdr:cNvPr>
        <xdr:cNvSpPr/>
      </xdr:nvSpPr>
      <xdr:spPr>
        <a:xfrm>
          <a:off x="14541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149861</xdr:rowOff>
    </xdr:from>
    <xdr:to>
      <xdr:col>81</xdr:col>
      <xdr:colOff>50800</xdr:colOff>
      <xdr:row>105</xdr:row>
      <xdr:rowOff>0</xdr:rowOff>
    </xdr:to>
    <xdr:cxnSp macro="">
      <xdr:nvCxnSpPr>
        <xdr:cNvPr id="784" name="直線コネクタ 783">
          <a:extLst>
            <a:ext uri="{FF2B5EF4-FFF2-40B4-BE49-F238E27FC236}">
              <a16:creationId xmlns:a16="http://schemas.microsoft.com/office/drawing/2014/main" id="{CB86299B-D601-4A9A-9D2C-267CE4AF5BB6}"/>
            </a:ext>
          </a:extLst>
        </xdr:cNvPr>
        <xdr:cNvCxnSpPr/>
      </xdr:nvCxnSpPr>
      <xdr:spPr>
        <a:xfrm>
          <a:off x="14592300" y="179806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64770</xdr:rowOff>
    </xdr:from>
    <xdr:to>
      <xdr:col>72</xdr:col>
      <xdr:colOff>38100</xdr:colOff>
      <xdr:row>104</xdr:row>
      <xdr:rowOff>166370</xdr:rowOff>
    </xdr:to>
    <xdr:sp macro="" textlink="">
      <xdr:nvSpPr>
        <xdr:cNvPr id="785" name="楕円 784">
          <a:extLst>
            <a:ext uri="{FF2B5EF4-FFF2-40B4-BE49-F238E27FC236}">
              <a16:creationId xmlns:a16="http://schemas.microsoft.com/office/drawing/2014/main" id="{C9DD52F1-C1FD-42D7-88A8-877657FDE852}"/>
            </a:ext>
          </a:extLst>
        </xdr:cNvPr>
        <xdr:cNvSpPr/>
      </xdr:nvSpPr>
      <xdr:spPr>
        <a:xfrm>
          <a:off x="13652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115570</xdr:rowOff>
    </xdr:from>
    <xdr:to>
      <xdr:col>76</xdr:col>
      <xdr:colOff>114300</xdr:colOff>
      <xdr:row>104</xdr:row>
      <xdr:rowOff>149861</xdr:rowOff>
    </xdr:to>
    <xdr:cxnSp macro="">
      <xdr:nvCxnSpPr>
        <xdr:cNvPr id="786" name="直線コネクタ 785">
          <a:extLst>
            <a:ext uri="{FF2B5EF4-FFF2-40B4-BE49-F238E27FC236}">
              <a16:creationId xmlns:a16="http://schemas.microsoft.com/office/drawing/2014/main" id="{1579E955-40B1-40AC-B174-3702F7EBB6B4}"/>
            </a:ext>
          </a:extLst>
        </xdr:cNvPr>
        <xdr:cNvCxnSpPr/>
      </xdr:nvCxnSpPr>
      <xdr:spPr>
        <a:xfrm>
          <a:off x="13703300" y="17946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30480</xdr:rowOff>
    </xdr:from>
    <xdr:to>
      <xdr:col>67</xdr:col>
      <xdr:colOff>101600</xdr:colOff>
      <xdr:row>104</xdr:row>
      <xdr:rowOff>132080</xdr:rowOff>
    </xdr:to>
    <xdr:sp macro="" textlink="">
      <xdr:nvSpPr>
        <xdr:cNvPr id="787" name="楕円 786">
          <a:extLst>
            <a:ext uri="{FF2B5EF4-FFF2-40B4-BE49-F238E27FC236}">
              <a16:creationId xmlns:a16="http://schemas.microsoft.com/office/drawing/2014/main" id="{98202C79-294C-402E-BA82-7E512F99F1A2}"/>
            </a:ext>
          </a:extLst>
        </xdr:cNvPr>
        <xdr:cNvSpPr/>
      </xdr:nvSpPr>
      <xdr:spPr>
        <a:xfrm>
          <a:off x="12763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81280</xdr:rowOff>
    </xdr:from>
    <xdr:to>
      <xdr:col>71</xdr:col>
      <xdr:colOff>177800</xdr:colOff>
      <xdr:row>104</xdr:row>
      <xdr:rowOff>115570</xdr:rowOff>
    </xdr:to>
    <xdr:cxnSp macro="">
      <xdr:nvCxnSpPr>
        <xdr:cNvPr id="788" name="直線コネクタ 787">
          <a:extLst>
            <a:ext uri="{FF2B5EF4-FFF2-40B4-BE49-F238E27FC236}">
              <a16:creationId xmlns:a16="http://schemas.microsoft.com/office/drawing/2014/main" id="{5FEB0B83-59A8-4827-8EDB-5C221224488E}"/>
            </a:ext>
          </a:extLst>
        </xdr:cNvPr>
        <xdr:cNvCxnSpPr/>
      </xdr:nvCxnSpPr>
      <xdr:spPr>
        <a:xfrm>
          <a:off x="12814300" y="17912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789" name="n_1aveValue【庁舎】&#10;有形固定資産減価償却率">
          <a:extLst>
            <a:ext uri="{FF2B5EF4-FFF2-40B4-BE49-F238E27FC236}">
              <a16:creationId xmlns:a16="http://schemas.microsoft.com/office/drawing/2014/main" id="{BBC717E4-6DDA-4600-99D6-BFACAE40F9AE}"/>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790" name="n_2aveValue【庁舎】&#10;有形固定資産減価償却率">
          <a:extLst>
            <a:ext uri="{FF2B5EF4-FFF2-40B4-BE49-F238E27FC236}">
              <a16:creationId xmlns:a16="http://schemas.microsoft.com/office/drawing/2014/main" id="{A58E6E21-C4D2-48BF-BB8B-7D34116425B1}"/>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791" name="n_3aveValue【庁舎】&#10;有形固定資産減価償却率">
          <a:extLst>
            <a:ext uri="{FF2B5EF4-FFF2-40B4-BE49-F238E27FC236}">
              <a16:creationId xmlns:a16="http://schemas.microsoft.com/office/drawing/2014/main" id="{60E799CC-34EC-4DC2-85D8-D7F8A0D6D64D}"/>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792" name="n_4aveValue【庁舎】&#10;有形固定資産減価償却率">
          <a:extLst>
            <a:ext uri="{FF2B5EF4-FFF2-40B4-BE49-F238E27FC236}">
              <a16:creationId xmlns:a16="http://schemas.microsoft.com/office/drawing/2014/main" id="{E11FFBB2-96FF-4960-A8E6-2A0F48EEECCC}"/>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41927</xdr:rowOff>
    </xdr:from>
    <xdr:ext cx="405111" cy="259045"/>
    <xdr:sp macro="" textlink="">
      <xdr:nvSpPr>
        <xdr:cNvPr id="793" name="n_1mainValue【庁舎】&#10;有形固定資産減価償却率">
          <a:extLst>
            <a:ext uri="{FF2B5EF4-FFF2-40B4-BE49-F238E27FC236}">
              <a16:creationId xmlns:a16="http://schemas.microsoft.com/office/drawing/2014/main" id="{727C27F6-D1C8-42C0-89CB-DA596F7CBF3F}"/>
            </a:ext>
          </a:extLst>
        </xdr:cNvPr>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20338</xdr:rowOff>
    </xdr:from>
    <xdr:ext cx="405111" cy="259045"/>
    <xdr:sp macro="" textlink="">
      <xdr:nvSpPr>
        <xdr:cNvPr id="794" name="n_2mainValue【庁舎】&#10;有形固定資産減価償却率">
          <a:extLst>
            <a:ext uri="{FF2B5EF4-FFF2-40B4-BE49-F238E27FC236}">
              <a16:creationId xmlns:a16="http://schemas.microsoft.com/office/drawing/2014/main" id="{220894BC-6389-40F8-A3A9-FC5B6A55549E}"/>
            </a:ext>
          </a:extLst>
        </xdr:cNvPr>
        <xdr:cNvSpPr txBox="1"/>
      </xdr:nvSpPr>
      <xdr:spPr>
        <a:xfrm>
          <a:off x="143897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157497</xdr:rowOff>
    </xdr:from>
    <xdr:ext cx="405111" cy="259045"/>
    <xdr:sp macro="" textlink="">
      <xdr:nvSpPr>
        <xdr:cNvPr id="795" name="n_3mainValue【庁舎】&#10;有形固定資産減価償却率">
          <a:extLst>
            <a:ext uri="{FF2B5EF4-FFF2-40B4-BE49-F238E27FC236}">
              <a16:creationId xmlns:a16="http://schemas.microsoft.com/office/drawing/2014/main" id="{8D26E687-78F3-4C97-897C-50A1E02F3155}"/>
            </a:ext>
          </a:extLst>
        </xdr:cNvPr>
        <xdr:cNvSpPr txBox="1"/>
      </xdr:nvSpPr>
      <xdr:spPr>
        <a:xfrm>
          <a:off x="13500744"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123207</xdr:rowOff>
    </xdr:from>
    <xdr:ext cx="405111" cy="259045"/>
    <xdr:sp macro="" textlink="">
      <xdr:nvSpPr>
        <xdr:cNvPr id="796" name="n_4mainValue【庁舎】&#10;有形固定資産減価償却率">
          <a:extLst>
            <a:ext uri="{FF2B5EF4-FFF2-40B4-BE49-F238E27FC236}">
              <a16:creationId xmlns:a16="http://schemas.microsoft.com/office/drawing/2014/main" id="{1BFB752E-1E3B-48D6-BAC7-174179298A81}"/>
            </a:ext>
          </a:extLst>
        </xdr:cNvPr>
        <xdr:cNvSpPr txBox="1"/>
      </xdr:nvSpPr>
      <xdr:spPr>
        <a:xfrm>
          <a:off x="12611744" y="1795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EF58F4A6-E43C-4F06-81ED-09C9625C93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3D49034A-A44B-42C3-99BF-BDD9316A03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DDE52C02-BAB4-4592-83BF-30959B6985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561F0B4-711F-4908-8ACA-E3CB4B5740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1F43A7A4-2F25-41B5-A179-4DE1CE4A36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250C1FE5-1DCE-4EB7-A170-9BAF2E44B9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DE9DD96-9526-4EB7-9181-5AF8AB616A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403B94E6-BA2D-4113-9267-BDB4B2041C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4FB7D818-1A16-4D3E-BB6F-DE4A851CB5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94C960C9-DE98-4331-AA21-71043F8BA9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B0C9F47F-6D7A-43F7-B519-B4E0B08E977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5DAA9B4-A608-473F-AB78-DF65E40BB65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BE3FF65C-2E71-4783-9E41-09495BCB69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928B9248-8F74-44A9-BD41-A011AA19F87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3F636B0E-BFC4-488D-A940-760408E408C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1A409714-C729-4F86-ABA9-61FC744BE82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6B7E8FDC-85DE-4502-8C79-ED4FDEDE1B1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3706B749-E8B4-4254-86C5-32AA71DBE8D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6190E5E4-48CA-4E54-A132-F79849D6D18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88AF9256-17FA-4AD0-A00A-FD7E85AB967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2D8B34FC-769D-4359-B04F-833D49787C6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61DEAAAA-FE74-453E-8F4D-4BC48F54328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4194410F-635A-4AD8-838A-23DF1C7FDF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6C5007CB-CB87-455C-970C-1FE7624097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34980272-CB8A-4890-ABAB-ECD8D6A696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736F07A-C40C-48AA-BFBA-AEB89397FC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3" name="直線コネクタ 822">
          <a:extLst>
            <a:ext uri="{FF2B5EF4-FFF2-40B4-BE49-F238E27FC236}">
              <a16:creationId xmlns:a16="http://schemas.microsoft.com/office/drawing/2014/main" id="{D50C48EB-C8EB-4885-85D1-F2E31CF6A64E}"/>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a:extLst>
            <a:ext uri="{FF2B5EF4-FFF2-40B4-BE49-F238E27FC236}">
              <a16:creationId xmlns:a16="http://schemas.microsoft.com/office/drawing/2014/main" id="{88533196-A3A1-4E70-AF39-3BAAD9B617FB}"/>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a:extLst>
            <a:ext uri="{FF2B5EF4-FFF2-40B4-BE49-F238E27FC236}">
              <a16:creationId xmlns:a16="http://schemas.microsoft.com/office/drawing/2014/main" id="{D3E192EA-2DEC-4769-B67A-CCD83829AB4D}"/>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6" name="【庁舎】&#10;一人当たり面積最大値テキスト">
          <a:extLst>
            <a:ext uri="{FF2B5EF4-FFF2-40B4-BE49-F238E27FC236}">
              <a16:creationId xmlns:a16="http://schemas.microsoft.com/office/drawing/2014/main" id="{49977A82-DA55-4234-83EC-3EB0CE3276E4}"/>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7" name="直線コネクタ 826">
          <a:extLst>
            <a:ext uri="{FF2B5EF4-FFF2-40B4-BE49-F238E27FC236}">
              <a16:creationId xmlns:a16="http://schemas.microsoft.com/office/drawing/2014/main" id="{F2C9EE91-196D-46E3-8003-30A6F8E6B41F}"/>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28" name="【庁舎】&#10;一人当たり面積平均値テキスト">
          <a:extLst>
            <a:ext uri="{FF2B5EF4-FFF2-40B4-BE49-F238E27FC236}">
              <a16:creationId xmlns:a16="http://schemas.microsoft.com/office/drawing/2014/main" id="{046A1A49-CB4B-45E4-ACC9-D911CC5169F5}"/>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9" name="フローチャート: 判断 828">
          <a:extLst>
            <a:ext uri="{FF2B5EF4-FFF2-40B4-BE49-F238E27FC236}">
              <a16:creationId xmlns:a16="http://schemas.microsoft.com/office/drawing/2014/main" id="{FEB878D6-3BA1-4904-9018-807702433EEA}"/>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0" name="フローチャート: 判断 829">
          <a:extLst>
            <a:ext uri="{FF2B5EF4-FFF2-40B4-BE49-F238E27FC236}">
              <a16:creationId xmlns:a16="http://schemas.microsoft.com/office/drawing/2014/main" id="{2F0B92A6-966D-4110-818C-C25713A082FA}"/>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C9622F47-F3A6-48D2-A666-4BD7F5C36027}"/>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a:extLst>
            <a:ext uri="{FF2B5EF4-FFF2-40B4-BE49-F238E27FC236}">
              <a16:creationId xmlns:a16="http://schemas.microsoft.com/office/drawing/2014/main" id="{8E9091F9-CB65-4DF2-BEBE-5785192B1F36}"/>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3" name="フローチャート: 判断 832">
          <a:extLst>
            <a:ext uri="{FF2B5EF4-FFF2-40B4-BE49-F238E27FC236}">
              <a16:creationId xmlns:a16="http://schemas.microsoft.com/office/drawing/2014/main" id="{73A25727-FD6A-4E0C-8FB0-A40AA4A5189D}"/>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0D6D23E-EB99-4F69-AF73-25925F9049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4C674E9-A880-4F47-B108-D4100BA860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DD8FA33-E52D-44CE-9E59-39E1846D15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553B06B-B71A-433B-8541-57F94252C5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79ECEBB-58CA-48CC-BCD0-D862F747F4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839" name="楕円 838">
          <a:extLst>
            <a:ext uri="{FF2B5EF4-FFF2-40B4-BE49-F238E27FC236}">
              <a16:creationId xmlns:a16="http://schemas.microsoft.com/office/drawing/2014/main" id="{78644752-190F-4672-AB53-16151D74FD45}"/>
            </a:ext>
          </a:extLst>
        </xdr:cNvPr>
        <xdr:cNvSpPr/>
      </xdr:nvSpPr>
      <xdr:spPr>
        <a:xfrm>
          <a:off x="22110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54808</xdr:rowOff>
    </xdr:from>
    <xdr:ext cx="469744" cy="259045"/>
    <xdr:sp macro="" textlink="">
      <xdr:nvSpPr>
        <xdr:cNvPr id="840" name="【庁舎】&#10;一人当たり面積該当値テキスト">
          <a:extLst>
            <a:ext uri="{FF2B5EF4-FFF2-40B4-BE49-F238E27FC236}">
              <a16:creationId xmlns:a16="http://schemas.microsoft.com/office/drawing/2014/main" id="{105F0358-4571-42E4-8B4C-C712808BCFE3}"/>
            </a:ext>
          </a:extLst>
        </xdr:cNvPr>
        <xdr:cNvSpPr txBox="1"/>
      </xdr:nvSpPr>
      <xdr:spPr>
        <a:xfrm>
          <a:off x="22199600" y="180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841" name="楕円 840">
          <a:extLst>
            <a:ext uri="{FF2B5EF4-FFF2-40B4-BE49-F238E27FC236}">
              <a16:creationId xmlns:a16="http://schemas.microsoft.com/office/drawing/2014/main" id="{82566115-B11F-48E5-80AE-8E611EA487FC}"/>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106</xdr:row>
      <xdr:rowOff>92529</xdr:rowOff>
    </xdr:to>
    <xdr:cxnSp macro="">
      <xdr:nvCxnSpPr>
        <xdr:cNvPr id="842" name="直線コネクタ 841">
          <a:extLst>
            <a:ext uri="{FF2B5EF4-FFF2-40B4-BE49-F238E27FC236}">
              <a16:creationId xmlns:a16="http://schemas.microsoft.com/office/drawing/2014/main" id="{EB9F6CBA-1DDD-493C-BB49-CBF8D30AD8D8}"/>
            </a:ext>
          </a:extLst>
        </xdr:cNvPr>
        <xdr:cNvCxnSpPr/>
      </xdr:nvCxnSpPr>
      <xdr:spPr>
        <a:xfrm flipV="1">
          <a:off x="21323300" y="182564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843" name="楕円 842">
          <a:extLst>
            <a:ext uri="{FF2B5EF4-FFF2-40B4-BE49-F238E27FC236}">
              <a16:creationId xmlns:a16="http://schemas.microsoft.com/office/drawing/2014/main" id="{B0C55D7D-1F00-4B2F-A4A3-5CE7411D2A45}"/>
            </a:ext>
          </a:extLst>
        </xdr:cNvPr>
        <xdr:cNvSpPr/>
      </xdr:nvSpPr>
      <xdr:spPr>
        <a:xfrm>
          <a:off x="2038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102326</xdr:rowOff>
    </xdr:to>
    <xdr:cxnSp macro="">
      <xdr:nvCxnSpPr>
        <xdr:cNvPr id="844" name="直線コネクタ 843">
          <a:extLst>
            <a:ext uri="{FF2B5EF4-FFF2-40B4-BE49-F238E27FC236}">
              <a16:creationId xmlns:a16="http://schemas.microsoft.com/office/drawing/2014/main" id="{FF1DBA8B-A485-498C-921D-7CD0CF30AE96}"/>
            </a:ext>
          </a:extLst>
        </xdr:cNvPr>
        <xdr:cNvCxnSpPr/>
      </xdr:nvCxnSpPr>
      <xdr:spPr>
        <a:xfrm flipV="1">
          <a:off x="20434300" y="182662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845" name="楕円 844">
          <a:extLst>
            <a:ext uri="{FF2B5EF4-FFF2-40B4-BE49-F238E27FC236}">
              <a16:creationId xmlns:a16="http://schemas.microsoft.com/office/drawing/2014/main" id="{54B8C14D-6E6F-49D9-AD44-4408DF643AD9}"/>
            </a:ext>
          </a:extLst>
        </xdr:cNvPr>
        <xdr:cNvSpPr/>
      </xdr:nvSpPr>
      <xdr:spPr>
        <a:xfrm>
          <a:off x="19494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106</xdr:row>
      <xdr:rowOff>105592</xdr:rowOff>
    </xdr:to>
    <xdr:cxnSp macro="">
      <xdr:nvCxnSpPr>
        <xdr:cNvPr id="846" name="直線コネクタ 845">
          <a:extLst>
            <a:ext uri="{FF2B5EF4-FFF2-40B4-BE49-F238E27FC236}">
              <a16:creationId xmlns:a16="http://schemas.microsoft.com/office/drawing/2014/main" id="{1E7D35D7-B765-4AF7-B272-829569DF22D3}"/>
            </a:ext>
          </a:extLst>
        </xdr:cNvPr>
        <xdr:cNvCxnSpPr/>
      </xdr:nvCxnSpPr>
      <xdr:spPr>
        <a:xfrm flipV="1">
          <a:off x="19545300" y="182760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47" name="楕円 846">
          <a:extLst>
            <a:ext uri="{FF2B5EF4-FFF2-40B4-BE49-F238E27FC236}">
              <a16:creationId xmlns:a16="http://schemas.microsoft.com/office/drawing/2014/main" id="{62F75440-73F1-4BD9-ADF1-D1FE90C7987D}"/>
            </a:ext>
          </a:extLst>
        </xdr:cNvPr>
        <xdr:cNvSpPr/>
      </xdr:nvSpPr>
      <xdr:spPr>
        <a:xfrm>
          <a:off x="18605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105592</xdr:rowOff>
    </xdr:from>
    <xdr:to>
      <xdr:col>102</xdr:col>
      <xdr:colOff>114300</xdr:colOff>
      <xdr:row>106</xdr:row>
      <xdr:rowOff>112123</xdr:rowOff>
    </xdr:to>
    <xdr:cxnSp macro="">
      <xdr:nvCxnSpPr>
        <xdr:cNvPr id="848" name="直線コネクタ 847">
          <a:extLst>
            <a:ext uri="{FF2B5EF4-FFF2-40B4-BE49-F238E27FC236}">
              <a16:creationId xmlns:a16="http://schemas.microsoft.com/office/drawing/2014/main" id="{5AD8FFB4-E912-4022-B524-521BBBE5CEE9}"/>
            </a:ext>
          </a:extLst>
        </xdr:cNvPr>
        <xdr:cNvCxnSpPr/>
      </xdr:nvCxnSpPr>
      <xdr:spPr>
        <a:xfrm flipV="1">
          <a:off x="18656300" y="182792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849" name="n_1aveValue【庁舎】&#10;一人当たり面積">
          <a:extLst>
            <a:ext uri="{FF2B5EF4-FFF2-40B4-BE49-F238E27FC236}">
              <a16:creationId xmlns:a16="http://schemas.microsoft.com/office/drawing/2014/main" id="{31424E36-4034-4BE5-B648-D9E622780433}"/>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庁舎】&#10;一人当たり面積">
          <a:extLst>
            <a:ext uri="{FF2B5EF4-FFF2-40B4-BE49-F238E27FC236}">
              <a16:creationId xmlns:a16="http://schemas.microsoft.com/office/drawing/2014/main" id="{AF68D9F8-F4BE-450D-9DC8-8152CBE384D2}"/>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1" name="n_3aveValue【庁舎】&#10;一人当たり面積">
          <a:extLst>
            <a:ext uri="{FF2B5EF4-FFF2-40B4-BE49-F238E27FC236}">
              <a16:creationId xmlns:a16="http://schemas.microsoft.com/office/drawing/2014/main" id="{9358A009-1CBA-4DA1-AA40-22B75FD1D672}"/>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2" name="n_4aveValue【庁舎】&#10;一人当たり面積">
          <a:extLst>
            <a:ext uri="{FF2B5EF4-FFF2-40B4-BE49-F238E27FC236}">
              <a16:creationId xmlns:a16="http://schemas.microsoft.com/office/drawing/2014/main" id="{D7B66C60-933F-46D1-B345-1456A2D0B10A}"/>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853" name="n_1mainValue【庁舎】&#10;一人当たり面積">
          <a:extLst>
            <a:ext uri="{FF2B5EF4-FFF2-40B4-BE49-F238E27FC236}">
              <a16:creationId xmlns:a16="http://schemas.microsoft.com/office/drawing/2014/main" id="{A7243DF5-E22B-4D8A-BBAA-7E40775A03B1}"/>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854" name="n_2mainValue【庁舎】&#10;一人当たり面積">
          <a:extLst>
            <a:ext uri="{FF2B5EF4-FFF2-40B4-BE49-F238E27FC236}">
              <a16:creationId xmlns:a16="http://schemas.microsoft.com/office/drawing/2014/main" id="{7DF0CD23-0E12-40BF-9FC0-C7D12061F489}"/>
            </a:ext>
          </a:extLst>
        </xdr:cNvPr>
        <xdr:cNvSpPr txBox="1"/>
      </xdr:nvSpPr>
      <xdr:spPr>
        <a:xfrm>
          <a:off x="20199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855" name="n_3mainValue【庁舎】&#10;一人当たり面積">
          <a:extLst>
            <a:ext uri="{FF2B5EF4-FFF2-40B4-BE49-F238E27FC236}">
              <a16:creationId xmlns:a16="http://schemas.microsoft.com/office/drawing/2014/main" id="{5B8BD012-4465-4B06-9500-D6B4AF423E29}"/>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56" name="n_4mainValue【庁舎】&#10;一人当たり面積">
          <a:extLst>
            <a:ext uri="{FF2B5EF4-FFF2-40B4-BE49-F238E27FC236}">
              <a16:creationId xmlns:a16="http://schemas.microsoft.com/office/drawing/2014/main" id="{5D2F309E-F043-4EDD-A5CF-610EFFA25FAA}"/>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A2A8C866-429E-45B4-BC45-555812F7BF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5449C484-1E2D-4812-9505-ED32B4BB1A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CA5CE975-EB33-46C6-8A79-A6A257171F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令和４年度に「不燃ごみ等中継施設」を新たに建設したうえに、老朽化が進んでいた焼却場を解体したことから、有形固定資産減価償却率は類似団体と比較すると３５．８ポイント低い２５．３％となった。体育館・プールについては、類似団体と比較して減価償却が進んでいることから、存続する施設については長寿命化等の適正管理に努める。保健センター、市民会館など類似団体と比較すると特に減価償却が進行している施設については、個別施設計画においては存続する施設と位置付けられていることから、外壁や屋上、空調機などの設備の改修により長寿命化に努める。主に老人憩の家で構成されている福祉施設については、木造のものが多く有形固定資産減価償却率は９０．８％と特に減価償却が進んでいる状況である。耐震基準を満たしていない施設もあることから、集約化・複合化を進めるなど早急に検討しなければならない。消防施設については、耐震基準を満たしていない屯所の改築を進めていることから、有形固定資産減価償却比率は今後改善する見込みである。庁舎については、耐震基準は満たしているものの、類似団体と比較しても減価償却が進んでいる状況であることから、設備の改修等により長寿命化に努める。類似団体と比較すると全体的に施設の保有量が多く見受けられるとともに、公共施設等総合管理計画において延べ床面積を２０％縮減するという目標を掲げていることから、施設の今後のあり方について慎重に検討し、集約化や不要になった施設については除却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8168;&#12305;_&#12304;&#12294;R06.09.13&#12305;&#20196;&#21644;&#65300;&#24180;&#24230;&#36001;&#25919;&#29366;&#27841;&#36039;&#26009;&#38598;&#12398;&#20316;&#25104;&#31561;&#12395;&#12388;&#12356;&#12390;&#65288;&#20844;&#20250;&#35336;&#65289;/zai04-25kanmaki&#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122.9</v>
          </cell>
          <cell r="BX51">
            <v>115.3</v>
          </cell>
          <cell r="CF51">
            <v>102.2</v>
          </cell>
          <cell r="CN51">
            <v>85.9</v>
          </cell>
          <cell r="CV51">
            <v>84.6</v>
          </cell>
        </row>
        <row r="53">
          <cell r="BP53">
            <v>67.900000000000006</v>
          </cell>
          <cell r="BX53">
            <v>69.099999999999994</v>
          </cell>
          <cell r="CF53">
            <v>70.3</v>
          </cell>
          <cell r="CN53">
            <v>71</v>
          </cell>
          <cell r="CV53">
            <v>66.8</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cell r="BP73">
            <v>122.9</v>
          </cell>
          <cell r="BX73">
            <v>115.3</v>
          </cell>
          <cell r="CF73">
            <v>102.2</v>
          </cell>
          <cell r="CN73">
            <v>85.9</v>
          </cell>
          <cell r="CV73">
            <v>84.6</v>
          </cell>
        </row>
        <row r="75">
          <cell r="BP75">
            <v>14</v>
          </cell>
          <cell r="BX75">
            <v>13.9</v>
          </cell>
          <cell r="CF75">
            <v>13.9</v>
          </cell>
          <cell r="CN75">
            <v>13.7</v>
          </cell>
          <cell r="CV75">
            <v>13</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83</v>
      </c>
      <c r="C2" s="178"/>
      <c r="D2" s="179"/>
    </row>
    <row r="3" spans="1:119" ht="18.75" customHeight="1" thickBot="1" x14ac:dyDescent="0.2">
      <c r="A3" s="177"/>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9924325</v>
      </c>
      <c r="BO4" s="371"/>
      <c r="BP4" s="371"/>
      <c r="BQ4" s="371"/>
      <c r="BR4" s="371"/>
      <c r="BS4" s="371"/>
      <c r="BT4" s="371"/>
      <c r="BU4" s="372"/>
      <c r="BV4" s="370">
        <v>9892038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6.5</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9584959</v>
      </c>
      <c r="BO5" s="439"/>
      <c r="BP5" s="439"/>
      <c r="BQ5" s="439"/>
      <c r="BR5" s="439"/>
      <c r="BS5" s="439"/>
      <c r="BT5" s="439"/>
      <c r="BU5" s="440"/>
      <c r="BV5" s="438">
        <v>9303676</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94.9</v>
      </c>
      <c r="CU5" s="405"/>
      <c r="CV5" s="405"/>
      <c r="CW5" s="405"/>
      <c r="CX5" s="405"/>
      <c r="CY5" s="405"/>
      <c r="CZ5" s="405"/>
      <c r="DA5" s="406"/>
      <c r="DB5" s="404">
        <v>91.7</v>
      </c>
      <c r="DC5" s="405"/>
      <c r="DD5" s="405"/>
      <c r="DE5" s="405"/>
      <c r="DF5" s="405"/>
      <c r="DG5" s="405"/>
      <c r="DH5" s="405"/>
      <c r="DI5" s="406"/>
    </row>
    <row r="6" spans="1:119" ht="18.75" customHeight="1" x14ac:dyDescent="0.15">
      <c r="A6" s="177"/>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339366</v>
      </c>
      <c r="BO6" s="439"/>
      <c r="BP6" s="439"/>
      <c r="BQ6" s="439"/>
      <c r="BR6" s="439"/>
      <c r="BS6" s="439"/>
      <c r="BT6" s="439"/>
      <c r="BU6" s="440"/>
      <c r="BV6" s="438">
        <v>588362</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96.4</v>
      </c>
      <c r="CU6" s="445"/>
      <c r="CV6" s="445"/>
      <c r="CW6" s="445"/>
      <c r="CX6" s="445"/>
      <c r="CY6" s="445"/>
      <c r="CZ6" s="445"/>
      <c r="DA6" s="446"/>
      <c r="DB6" s="444">
        <v>96.8</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108</v>
      </c>
      <c r="AV7" s="434"/>
      <c r="AW7" s="434"/>
      <c r="AX7" s="434"/>
      <c r="AY7" s="435" t="s">
        <v>109</v>
      </c>
      <c r="AZ7" s="436"/>
      <c r="BA7" s="436"/>
      <c r="BB7" s="436"/>
      <c r="BC7" s="436"/>
      <c r="BD7" s="436"/>
      <c r="BE7" s="436"/>
      <c r="BF7" s="436"/>
      <c r="BG7" s="436"/>
      <c r="BH7" s="436"/>
      <c r="BI7" s="436"/>
      <c r="BJ7" s="436"/>
      <c r="BK7" s="436"/>
      <c r="BL7" s="436"/>
      <c r="BM7" s="437"/>
      <c r="BN7" s="438">
        <v>55114</v>
      </c>
      <c r="BO7" s="439"/>
      <c r="BP7" s="439"/>
      <c r="BQ7" s="439"/>
      <c r="BR7" s="439"/>
      <c r="BS7" s="439"/>
      <c r="BT7" s="439"/>
      <c r="BU7" s="440"/>
      <c r="BV7" s="438">
        <v>233800</v>
      </c>
      <c r="BW7" s="439"/>
      <c r="BX7" s="439"/>
      <c r="BY7" s="439"/>
      <c r="BZ7" s="439"/>
      <c r="CA7" s="439"/>
      <c r="CB7" s="439"/>
      <c r="CC7" s="440"/>
      <c r="CD7" s="441" t="s">
        <v>110</v>
      </c>
      <c r="CE7" s="442"/>
      <c r="CF7" s="442"/>
      <c r="CG7" s="442"/>
      <c r="CH7" s="442"/>
      <c r="CI7" s="442"/>
      <c r="CJ7" s="442"/>
      <c r="CK7" s="442"/>
      <c r="CL7" s="442"/>
      <c r="CM7" s="442"/>
      <c r="CN7" s="442"/>
      <c r="CO7" s="442"/>
      <c r="CP7" s="442"/>
      <c r="CQ7" s="442"/>
      <c r="CR7" s="442"/>
      <c r="CS7" s="443"/>
      <c r="CT7" s="438">
        <v>5325987</v>
      </c>
      <c r="CU7" s="439"/>
      <c r="CV7" s="439"/>
      <c r="CW7" s="439"/>
      <c r="CX7" s="439"/>
      <c r="CY7" s="439"/>
      <c r="CZ7" s="439"/>
      <c r="DA7" s="440"/>
      <c r="DB7" s="438">
        <v>5473383</v>
      </c>
      <c r="DC7" s="439"/>
      <c r="DD7" s="439"/>
      <c r="DE7" s="439"/>
      <c r="DF7" s="439"/>
      <c r="DG7" s="439"/>
      <c r="DH7" s="439"/>
      <c r="DI7" s="440"/>
    </row>
    <row r="8" spans="1:119" ht="18.75" customHeight="1" thickBot="1" x14ac:dyDescent="0.2">
      <c r="A8" s="177"/>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111</v>
      </c>
      <c r="AN8" s="431"/>
      <c r="AO8" s="431"/>
      <c r="AP8" s="431"/>
      <c r="AQ8" s="431"/>
      <c r="AR8" s="431"/>
      <c r="AS8" s="431"/>
      <c r="AT8" s="432"/>
      <c r="AU8" s="433" t="s">
        <v>112</v>
      </c>
      <c r="AV8" s="434"/>
      <c r="AW8" s="434"/>
      <c r="AX8" s="434"/>
      <c r="AY8" s="435" t="s">
        <v>113</v>
      </c>
      <c r="AZ8" s="436"/>
      <c r="BA8" s="436"/>
      <c r="BB8" s="436"/>
      <c r="BC8" s="436"/>
      <c r="BD8" s="436"/>
      <c r="BE8" s="436"/>
      <c r="BF8" s="436"/>
      <c r="BG8" s="436"/>
      <c r="BH8" s="436"/>
      <c r="BI8" s="436"/>
      <c r="BJ8" s="436"/>
      <c r="BK8" s="436"/>
      <c r="BL8" s="436"/>
      <c r="BM8" s="437"/>
      <c r="BN8" s="438">
        <v>284252</v>
      </c>
      <c r="BO8" s="439"/>
      <c r="BP8" s="439"/>
      <c r="BQ8" s="439"/>
      <c r="BR8" s="439"/>
      <c r="BS8" s="439"/>
      <c r="BT8" s="439"/>
      <c r="BU8" s="440"/>
      <c r="BV8" s="438">
        <v>354562</v>
      </c>
      <c r="BW8" s="439"/>
      <c r="BX8" s="439"/>
      <c r="BY8" s="439"/>
      <c r="BZ8" s="439"/>
      <c r="CA8" s="439"/>
      <c r="CB8" s="439"/>
      <c r="CC8" s="440"/>
      <c r="CD8" s="441" t="s">
        <v>114</v>
      </c>
      <c r="CE8" s="442"/>
      <c r="CF8" s="442"/>
      <c r="CG8" s="442"/>
      <c r="CH8" s="442"/>
      <c r="CI8" s="442"/>
      <c r="CJ8" s="442"/>
      <c r="CK8" s="442"/>
      <c r="CL8" s="442"/>
      <c r="CM8" s="442"/>
      <c r="CN8" s="442"/>
      <c r="CO8" s="442"/>
      <c r="CP8" s="442"/>
      <c r="CQ8" s="442"/>
      <c r="CR8" s="442"/>
      <c r="CS8" s="443"/>
      <c r="CT8" s="447">
        <v>0.46</v>
      </c>
      <c r="CU8" s="448"/>
      <c r="CV8" s="448"/>
      <c r="CW8" s="448"/>
      <c r="CX8" s="448"/>
      <c r="CY8" s="448"/>
      <c r="CZ8" s="448"/>
      <c r="DA8" s="449"/>
      <c r="DB8" s="447">
        <v>0.47</v>
      </c>
      <c r="DC8" s="448"/>
      <c r="DD8" s="448"/>
      <c r="DE8" s="448"/>
      <c r="DF8" s="448"/>
      <c r="DG8" s="448"/>
      <c r="DH8" s="448"/>
      <c r="DI8" s="449"/>
    </row>
    <row r="9" spans="1:119" ht="18.75" customHeight="1" thickBot="1" x14ac:dyDescent="0.2">
      <c r="A9" s="177"/>
      <c r="B9" s="401" t="s">
        <v>115</v>
      </c>
      <c r="C9" s="402"/>
      <c r="D9" s="402"/>
      <c r="E9" s="402"/>
      <c r="F9" s="402"/>
      <c r="G9" s="402"/>
      <c r="H9" s="402"/>
      <c r="I9" s="402"/>
      <c r="J9" s="402"/>
      <c r="K9" s="450"/>
      <c r="L9" s="451" t="s">
        <v>116</v>
      </c>
      <c r="M9" s="452"/>
      <c r="N9" s="452"/>
      <c r="O9" s="452"/>
      <c r="P9" s="452"/>
      <c r="Q9" s="453"/>
      <c r="R9" s="454">
        <v>21714</v>
      </c>
      <c r="S9" s="455"/>
      <c r="T9" s="455"/>
      <c r="U9" s="455"/>
      <c r="V9" s="456"/>
      <c r="W9" s="364" t="s">
        <v>117</v>
      </c>
      <c r="X9" s="365"/>
      <c r="Y9" s="365"/>
      <c r="Z9" s="365"/>
      <c r="AA9" s="365"/>
      <c r="AB9" s="365"/>
      <c r="AC9" s="365"/>
      <c r="AD9" s="365"/>
      <c r="AE9" s="365"/>
      <c r="AF9" s="365"/>
      <c r="AG9" s="365"/>
      <c r="AH9" s="365"/>
      <c r="AI9" s="365"/>
      <c r="AJ9" s="365"/>
      <c r="AK9" s="365"/>
      <c r="AL9" s="366"/>
      <c r="AM9" s="430" t="s">
        <v>118</v>
      </c>
      <c r="AN9" s="431"/>
      <c r="AO9" s="431"/>
      <c r="AP9" s="431"/>
      <c r="AQ9" s="431"/>
      <c r="AR9" s="431"/>
      <c r="AS9" s="431"/>
      <c r="AT9" s="432"/>
      <c r="AU9" s="433" t="s">
        <v>96</v>
      </c>
      <c r="AV9" s="434"/>
      <c r="AW9" s="434"/>
      <c r="AX9" s="434"/>
      <c r="AY9" s="435" t="s">
        <v>119</v>
      </c>
      <c r="AZ9" s="436"/>
      <c r="BA9" s="436"/>
      <c r="BB9" s="436"/>
      <c r="BC9" s="436"/>
      <c r="BD9" s="436"/>
      <c r="BE9" s="436"/>
      <c r="BF9" s="436"/>
      <c r="BG9" s="436"/>
      <c r="BH9" s="436"/>
      <c r="BI9" s="436"/>
      <c r="BJ9" s="436"/>
      <c r="BK9" s="436"/>
      <c r="BL9" s="436"/>
      <c r="BM9" s="437"/>
      <c r="BN9" s="438">
        <v>-70310</v>
      </c>
      <c r="BO9" s="439"/>
      <c r="BP9" s="439"/>
      <c r="BQ9" s="439"/>
      <c r="BR9" s="439"/>
      <c r="BS9" s="439"/>
      <c r="BT9" s="439"/>
      <c r="BU9" s="440"/>
      <c r="BV9" s="438">
        <v>138181</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17.600000000000001</v>
      </c>
      <c r="CU9" s="405"/>
      <c r="CV9" s="405"/>
      <c r="CW9" s="405"/>
      <c r="CX9" s="405"/>
      <c r="CY9" s="405"/>
      <c r="CZ9" s="405"/>
      <c r="DA9" s="406"/>
      <c r="DB9" s="404">
        <v>18.5</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121</v>
      </c>
      <c r="M10" s="431"/>
      <c r="N10" s="431"/>
      <c r="O10" s="431"/>
      <c r="P10" s="431"/>
      <c r="Q10" s="432"/>
      <c r="R10" s="458">
        <v>22054</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305544</v>
      </c>
      <c r="BO10" s="439"/>
      <c r="BP10" s="439"/>
      <c r="BQ10" s="439"/>
      <c r="BR10" s="439"/>
      <c r="BS10" s="439"/>
      <c r="BT10" s="439"/>
      <c r="BU10" s="440"/>
      <c r="BV10" s="438">
        <v>188263</v>
      </c>
      <c r="BW10" s="439"/>
      <c r="BX10" s="439"/>
      <c r="BY10" s="439"/>
      <c r="BZ10" s="439"/>
      <c r="CA10" s="439"/>
      <c r="CB10" s="439"/>
      <c r="CC10" s="440"/>
      <c r="CD10" s="180" t="s">
        <v>125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123</v>
      </c>
      <c r="AV11" s="434"/>
      <c r="AW11" s="434"/>
      <c r="AX11" s="434"/>
      <c r="AY11" s="435" t="s">
        <v>129</v>
      </c>
      <c r="AZ11" s="436"/>
      <c r="BA11" s="436"/>
      <c r="BB11" s="436"/>
      <c r="BC11" s="436"/>
      <c r="BD11" s="436"/>
      <c r="BE11" s="436"/>
      <c r="BF11" s="436"/>
      <c r="BG11" s="436"/>
      <c r="BH11" s="436"/>
      <c r="BI11" s="436"/>
      <c r="BJ11" s="436"/>
      <c r="BK11" s="436"/>
      <c r="BL11" s="436"/>
      <c r="BM11" s="437"/>
      <c r="BN11" s="438">
        <v>92400</v>
      </c>
      <c r="BO11" s="439"/>
      <c r="BP11" s="439"/>
      <c r="BQ11" s="439"/>
      <c r="BR11" s="439"/>
      <c r="BS11" s="439"/>
      <c r="BT11" s="439"/>
      <c r="BU11" s="440"/>
      <c r="BV11" s="438">
        <v>121912</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77"/>
      <c r="B12" s="467" t="s">
        <v>133</v>
      </c>
      <c r="C12" s="468"/>
      <c r="D12" s="468"/>
      <c r="E12" s="468"/>
      <c r="F12" s="468"/>
      <c r="G12" s="468"/>
      <c r="H12" s="468"/>
      <c r="I12" s="468"/>
      <c r="J12" s="468"/>
      <c r="K12" s="469"/>
      <c r="L12" s="476" t="s">
        <v>134</v>
      </c>
      <c r="M12" s="477"/>
      <c r="N12" s="477"/>
      <c r="O12" s="477"/>
      <c r="P12" s="477"/>
      <c r="Q12" s="478"/>
      <c r="R12" s="479">
        <v>21612</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123</v>
      </c>
      <c r="AV12" s="434"/>
      <c r="AW12" s="434"/>
      <c r="AX12" s="434"/>
      <c r="AY12" s="435" t="s">
        <v>138</v>
      </c>
      <c r="AZ12" s="436"/>
      <c r="BA12" s="436"/>
      <c r="BB12" s="436"/>
      <c r="BC12" s="436"/>
      <c r="BD12" s="436"/>
      <c r="BE12" s="436"/>
      <c r="BF12" s="436"/>
      <c r="BG12" s="436"/>
      <c r="BH12" s="436"/>
      <c r="BI12" s="436"/>
      <c r="BJ12" s="436"/>
      <c r="BK12" s="436"/>
      <c r="BL12" s="436"/>
      <c r="BM12" s="437"/>
      <c r="BN12" s="438">
        <v>219586</v>
      </c>
      <c r="BO12" s="439"/>
      <c r="BP12" s="439"/>
      <c r="BQ12" s="439"/>
      <c r="BR12" s="439"/>
      <c r="BS12" s="439"/>
      <c r="BT12" s="439"/>
      <c r="BU12" s="440"/>
      <c r="BV12" s="438">
        <v>159946</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141</v>
      </c>
      <c r="N13" s="499"/>
      <c r="O13" s="499"/>
      <c r="P13" s="499"/>
      <c r="Q13" s="500"/>
      <c r="R13" s="491">
        <v>21393</v>
      </c>
      <c r="S13" s="492"/>
      <c r="T13" s="492"/>
      <c r="U13" s="492"/>
      <c r="V13" s="493"/>
      <c r="W13" s="417" t="s">
        <v>142</v>
      </c>
      <c r="X13" s="418"/>
      <c r="Y13" s="418"/>
      <c r="Z13" s="418"/>
      <c r="AA13" s="418"/>
      <c r="AB13" s="408"/>
      <c r="AC13" s="458">
        <v>69</v>
      </c>
      <c r="AD13" s="459"/>
      <c r="AE13" s="459"/>
      <c r="AF13" s="459"/>
      <c r="AG13" s="501"/>
      <c r="AH13" s="458">
        <v>58</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108048</v>
      </c>
      <c r="BO13" s="439"/>
      <c r="BP13" s="439"/>
      <c r="BQ13" s="439"/>
      <c r="BR13" s="439"/>
      <c r="BS13" s="439"/>
      <c r="BT13" s="439"/>
      <c r="BU13" s="440"/>
      <c r="BV13" s="438">
        <v>288410</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13</v>
      </c>
      <c r="CU13" s="405"/>
      <c r="CV13" s="405"/>
      <c r="CW13" s="405"/>
      <c r="CX13" s="405"/>
      <c r="CY13" s="405"/>
      <c r="CZ13" s="405"/>
      <c r="DA13" s="406"/>
      <c r="DB13" s="404">
        <v>13.7</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147</v>
      </c>
      <c r="M14" s="489"/>
      <c r="N14" s="489"/>
      <c r="O14" s="489"/>
      <c r="P14" s="489"/>
      <c r="Q14" s="490"/>
      <c r="R14" s="491">
        <v>21910</v>
      </c>
      <c r="S14" s="492"/>
      <c r="T14" s="492"/>
      <c r="U14" s="492"/>
      <c r="V14" s="493"/>
      <c r="W14" s="397"/>
      <c r="X14" s="398"/>
      <c r="Y14" s="398"/>
      <c r="Z14" s="398"/>
      <c r="AA14" s="398"/>
      <c r="AB14" s="387"/>
      <c r="AC14" s="494">
        <v>0.8</v>
      </c>
      <c r="AD14" s="495"/>
      <c r="AE14" s="495"/>
      <c r="AF14" s="495"/>
      <c r="AG14" s="496"/>
      <c r="AH14" s="494">
        <v>0.7</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v>84.6</v>
      </c>
      <c r="CU14" s="506"/>
      <c r="CV14" s="506"/>
      <c r="CW14" s="506"/>
      <c r="CX14" s="506"/>
      <c r="CY14" s="506"/>
      <c r="CZ14" s="506"/>
      <c r="DA14" s="507"/>
      <c r="DB14" s="505">
        <v>85.9</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149</v>
      </c>
      <c r="N15" s="499"/>
      <c r="O15" s="499"/>
      <c r="P15" s="499"/>
      <c r="Q15" s="500"/>
      <c r="R15" s="491">
        <v>21725</v>
      </c>
      <c r="S15" s="492"/>
      <c r="T15" s="492"/>
      <c r="U15" s="492"/>
      <c r="V15" s="493"/>
      <c r="W15" s="417" t="s">
        <v>150</v>
      </c>
      <c r="X15" s="418"/>
      <c r="Y15" s="418"/>
      <c r="Z15" s="418"/>
      <c r="AA15" s="418"/>
      <c r="AB15" s="408"/>
      <c r="AC15" s="458">
        <v>2102</v>
      </c>
      <c r="AD15" s="459"/>
      <c r="AE15" s="459"/>
      <c r="AF15" s="459"/>
      <c r="AG15" s="501"/>
      <c r="AH15" s="458">
        <v>2095</v>
      </c>
      <c r="AI15" s="459"/>
      <c r="AJ15" s="459"/>
      <c r="AK15" s="459"/>
      <c r="AL15" s="460"/>
      <c r="AM15" s="430"/>
      <c r="AN15" s="431"/>
      <c r="AO15" s="431"/>
      <c r="AP15" s="431"/>
      <c r="AQ15" s="431"/>
      <c r="AR15" s="431"/>
      <c r="AS15" s="431"/>
      <c r="AT15" s="432"/>
      <c r="AU15" s="433"/>
      <c r="AV15" s="434"/>
      <c r="AW15" s="434"/>
      <c r="AX15" s="434"/>
      <c r="AY15" s="367" t="s">
        <v>151</v>
      </c>
      <c r="AZ15" s="368"/>
      <c r="BA15" s="368"/>
      <c r="BB15" s="368"/>
      <c r="BC15" s="368"/>
      <c r="BD15" s="368"/>
      <c r="BE15" s="368"/>
      <c r="BF15" s="368"/>
      <c r="BG15" s="368"/>
      <c r="BH15" s="368"/>
      <c r="BI15" s="368"/>
      <c r="BJ15" s="368"/>
      <c r="BK15" s="368"/>
      <c r="BL15" s="368"/>
      <c r="BM15" s="369"/>
      <c r="BN15" s="370">
        <v>2144513</v>
      </c>
      <c r="BO15" s="371"/>
      <c r="BP15" s="371"/>
      <c r="BQ15" s="371"/>
      <c r="BR15" s="371"/>
      <c r="BS15" s="371"/>
      <c r="BT15" s="371"/>
      <c r="BU15" s="372"/>
      <c r="BV15" s="370">
        <v>2075710</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24.3</v>
      </c>
      <c r="AD16" s="495"/>
      <c r="AE16" s="495"/>
      <c r="AF16" s="495"/>
      <c r="AG16" s="496"/>
      <c r="AH16" s="494">
        <v>25</v>
      </c>
      <c r="AI16" s="495"/>
      <c r="AJ16" s="495"/>
      <c r="AK16" s="495"/>
      <c r="AL16" s="497"/>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38">
        <v>4698981</v>
      </c>
      <c r="BO16" s="439"/>
      <c r="BP16" s="439"/>
      <c r="BQ16" s="439"/>
      <c r="BR16" s="439"/>
      <c r="BS16" s="439"/>
      <c r="BT16" s="439"/>
      <c r="BU16" s="440"/>
      <c r="BV16" s="438">
        <v>4639537</v>
      </c>
      <c r="BW16" s="439"/>
      <c r="BX16" s="439"/>
      <c r="BY16" s="439"/>
      <c r="BZ16" s="439"/>
      <c r="CA16" s="439"/>
      <c r="CB16" s="439"/>
      <c r="CC16" s="440"/>
      <c r="CD16" s="190"/>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6" t="s">
        <v>156</v>
      </c>
      <c r="N17" s="517"/>
      <c r="O17" s="517"/>
      <c r="P17" s="517"/>
      <c r="Q17" s="518"/>
      <c r="R17" s="513" t="s">
        <v>157</v>
      </c>
      <c r="S17" s="514"/>
      <c r="T17" s="514"/>
      <c r="U17" s="514"/>
      <c r="V17" s="515"/>
      <c r="W17" s="417" t="s">
        <v>158</v>
      </c>
      <c r="X17" s="418"/>
      <c r="Y17" s="418"/>
      <c r="Z17" s="418"/>
      <c r="AA17" s="418"/>
      <c r="AB17" s="408"/>
      <c r="AC17" s="458">
        <v>6479</v>
      </c>
      <c r="AD17" s="459"/>
      <c r="AE17" s="459"/>
      <c r="AF17" s="459"/>
      <c r="AG17" s="501"/>
      <c r="AH17" s="458">
        <v>6225</v>
      </c>
      <c r="AI17" s="459"/>
      <c r="AJ17" s="459"/>
      <c r="AK17" s="459"/>
      <c r="AL17" s="460"/>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38">
        <v>2689996</v>
      </c>
      <c r="BO17" s="439"/>
      <c r="BP17" s="439"/>
      <c r="BQ17" s="439"/>
      <c r="BR17" s="439"/>
      <c r="BS17" s="439"/>
      <c r="BT17" s="439"/>
      <c r="BU17" s="440"/>
      <c r="BV17" s="438">
        <v>2611849</v>
      </c>
      <c r="BW17" s="439"/>
      <c r="BX17" s="439"/>
      <c r="BY17" s="439"/>
      <c r="BZ17" s="439"/>
      <c r="CA17" s="439"/>
      <c r="CB17" s="439"/>
      <c r="CC17" s="440"/>
      <c r="CD17" s="190"/>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21" t="s">
        <v>160</v>
      </c>
      <c r="C18" s="450"/>
      <c r="D18" s="450"/>
      <c r="E18" s="522"/>
      <c r="F18" s="522"/>
      <c r="G18" s="522"/>
      <c r="H18" s="522"/>
      <c r="I18" s="522"/>
      <c r="J18" s="522"/>
      <c r="K18" s="522"/>
      <c r="L18" s="523">
        <v>6.14</v>
      </c>
      <c r="M18" s="523"/>
      <c r="N18" s="523"/>
      <c r="O18" s="523"/>
      <c r="P18" s="523"/>
      <c r="Q18" s="523"/>
      <c r="R18" s="524"/>
      <c r="S18" s="524"/>
      <c r="T18" s="524"/>
      <c r="U18" s="524"/>
      <c r="V18" s="525"/>
      <c r="W18" s="419"/>
      <c r="X18" s="420"/>
      <c r="Y18" s="420"/>
      <c r="Z18" s="420"/>
      <c r="AA18" s="420"/>
      <c r="AB18" s="411"/>
      <c r="AC18" s="526">
        <v>74.900000000000006</v>
      </c>
      <c r="AD18" s="527"/>
      <c r="AE18" s="527"/>
      <c r="AF18" s="527"/>
      <c r="AG18" s="528"/>
      <c r="AH18" s="526">
        <v>74.3</v>
      </c>
      <c r="AI18" s="527"/>
      <c r="AJ18" s="527"/>
      <c r="AK18" s="527"/>
      <c r="AL18" s="529"/>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38">
        <v>5135581</v>
      </c>
      <c r="BO18" s="439"/>
      <c r="BP18" s="439"/>
      <c r="BQ18" s="439"/>
      <c r="BR18" s="439"/>
      <c r="BS18" s="439"/>
      <c r="BT18" s="439"/>
      <c r="BU18" s="440"/>
      <c r="BV18" s="438">
        <v>5120847</v>
      </c>
      <c r="BW18" s="439"/>
      <c r="BX18" s="439"/>
      <c r="BY18" s="439"/>
      <c r="BZ18" s="439"/>
      <c r="CA18" s="439"/>
      <c r="CB18" s="439"/>
      <c r="CC18" s="440"/>
      <c r="CD18" s="190"/>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21" t="s">
        <v>162</v>
      </c>
      <c r="C19" s="450"/>
      <c r="D19" s="450"/>
      <c r="E19" s="522"/>
      <c r="F19" s="522"/>
      <c r="G19" s="522"/>
      <c r="H19" s="522"/>
      <c r="I19" s="522"/>
      <c r="J19" s="522"/>
      <c r="K19" s="522"/>
      <c r="L19" s="530">
        <v>3536</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38">
        <v>6764932</v>
      </c>
      <c r="BO19" s="439"/>
      <c r="BP19" s="439"/>
      <c r="BQ19" s="439"/>
      <c r="BR19" s="439"/>
      <c r="BS19" s="439"/>
      <c r="BT19" s="439"/>
      <c r="BU19" s="440"/>
      <c r="BV19" s="438">
        <v>6737139</v>
      </c>
      <c r="BW19" s="439"/>
      <c r="BX19" s="439"/>
      <c r="BY19" s="439"/>
      <c r="BZ19" s="439"/>
      <c r="CA19" s="439"/>
      <c r="CB19" s="439"/>
      <c r="CC19" s="440"/>
      <c r="CD19" s="190"/>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21" t="s">
        <v>164</v>
      </c>
      <c r="C20" s="450"/>
      <c r="D20" s="450"/>
      <c r="E20" s="522"/>
      <c r="F20" s="522"/>
      <c r="G20" s="522"/>
      <c r="H20" s="522"/>
      <c r="I20" s="522"/>
      <c r="J20" s="522"/>
      <c r="K20" s="522"/>
      <c r="L20" s="530">
        <v>8558</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0"/>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0"/>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50" t="s">
        <v>166</v>
      </c>
      <c r="C22" s="551"/>
      <c r="D22" s="552"/>
      <c r="E22" s="413" t="s">
        <v>1</v>
      </c>
      <c r="F22" s="418"/>
      <c r="G22" s="418"/>
      <c r="H22" s="418"/>
      <c r="I22" s="418"/>
      <c r="J22" s="418"/>
      <c r="K22" s="408"/>
      <c r="L22" s="413" t="s">
        <v>167</v>
      </c>
      <c r="M22" s="418"/>
      <c r="N22" s="418"/>
      <c r="O22" s="418"/>
      <c r="P22" s="408"/>
      <c r="Q22" s="559" t="s">
        <v>168</v>
      </c>
      <c r="R22" s="560"/>
      <c r="S22" s="560"/>
      <c r="T22" s="560"/>
      <c r="U22" s="560"/>
      <c r="V22" s="561"/>
      <c r="W22" s="565" t="s">
        <v>169</v>
      </c>
      <c r="X22" s="551"/>
      <c r="Y22" s="552"/>
      <c r="Z22" s="413" t="s">
        <v>1</v>
      </c>
      <c r="AA22" s="418"/>
      <c r="AB22" s="418"/>
      <c r="AC22" s="418"/>
      <c r="AD22" s="418"/>
      <c r="AE22" s="418"/>
      <c r="AF22" s="418"/>
      <c r="AG22" s="408"/>
      <c r="AH22" s="570" t="s">
        <v>170</v>
      </c>
      <c r="AI22" s="418"/>
      <c r="AJ22" s="418"/>
      <c r="AK22" s="418"/>
      <c r="AL22" s="408"/>
      <c r="AM22" s="570" t="s">
        <v>171</v>
      </c>
      <c r="AN22" s="571"/>
      <c r="AO22" s="571"/>
      <c r="AP22" s="571"/>
      <c r="AQ22" s="571"/>
      <c r="AR22" s="572"/>
      <c r="AS22" s="559" t="s">
        <v>168</v>
      </c>
      <c r="AT22" s="560"/>
      <c r="AU22" s="560"/>
      <c r="AV22" s="560"/>
      <c r="AW22" s="560"/>
      <c r="AX22" s="576"/>
      <c r="AY22" s="367" t="s">
        <v>172</v>
      </c>
      <c r="AZ22" s="368"/>
      <c r="BA22" s="368"/>
      <c r="BB22" s="368"/>
      <c r="BC22" s="368"/>
      <c r="BD22" s="368"/>
      <c r="BE22" s="368"/>
      <c r="BF22" s="368"/>
      <c r="BG22" s="368"/>
      <c r="BH22" s="368"/>
      <c r="BI22" s="368"/>
      <c r="BJ22" s="368"/>
      <c r="BK22" s="368"/>
      <c r="BL22" s="368"/>
      <c r="BM22" s="369"/>
      <c r="BN22" s="370">
        <v>10524860</v>
      </c>
      <c r="BO22" s="371"/>
      <c r="BP22" s="371"/>
      <c r="BQ22" s="371"/>
      <c r="BR22" s="371"/>
      <c r="BS22" s="371"/>
      <c r="BT22" s="371"/>
      <c r="BU22" s="372"/>
      <c r="BV22" s="370">
        <v>10743554</v>
      </c>
      <c r="BW22" s="371"/>
      <c r="BX22" s="371"/>
      <c r="BY22" s="371"/>
      <c r="BZ22" s="371"/>
      <c r="CA22" s="371"/>
      <c r="CB22" s="371"/>
      <c r="CC22" s="372"/>
      <c r="CD22" s="190"/>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173</v>
      </c>
      <c r="AZ23" s="436"/>
      <c r="BA23" s="436"/>
      <c r="BB23" s="436"/>
      <c r="BC23" s="436"/>
      <c r="BD23" s="436"/>
      <c r="BE23" s="436"/>
      <c r="BF23" s="436"/>
      <c r="BG23" s="436"/>
      <c r="BH23" s="436"/>
      <c r="BI23" s="436"/>
      <c r="BJ23" s="436"/>
      <c r="BK23" s="436"/>
      <c r="BL23" s="436"/>
      <c r="BM23" s="437"/>
      <c r="BN23" s="438">
        <v>6293794</v>
      </c>
      <c r="BO23" s="439"/>
      <c r="BP23" s="439"/>
      <c r="BQ23" s="439"/>
      <c r="BR23" s="439"/>
      <c r="BS23" s="439"/>
      <c r="BT23" s="439"/>
      <c r="BU23" s="440"/>
      <c r="BV23" s="438">
        <v>6314117</v>
      </c>
      <c r="BW23" s="439"/>
      <c r="BX23" s="439"/>
      <c r="BY23" s="439"/>
      <c r="BZ23" s="439"/>
      <c r="CA23" s="439"/>
      <c r="CB23" s="439"/>
      <c r="CC23" s="440"/>
      <c r="CD23" s="190"/>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53"/>
      <c r="C24" s="554"/>
      <c r="D24" s="555"/>
      <c r="E24" s="457" t="s">
        <v>174</v>
      </c>
      <c r="F24" s="431"/>
      <c r="G24" s="431"/>
      <c r="H24" s="431"/>
      <c r="I24" s="431"/>
      <c r="J24" s="431"/>
      <c r="K24" s="432"/>
      <c r="L24" s="458">
        <v>1</v>
      </c>
      <c r="M24" s="459"/>
      <c r="N24" s="459"/>
      <c r="O24" s="459"/>
      <c r="P24" s="501"/>
      <c r="Q24" s="458">
        <v>8200</v>
      </c>
      <c r="R24" s="459"/>
      <c r="S24" s="459"/>
      <c r="T24" s="459"/>
      <c r="U24" s="459"/>
      <c r="V24" s="501"/>
      <c r="W24" s="566"/>
      <c r="X24" s="554"/>
      <c r="Y24" s="555"/>
      <c r="Z24" s="457" t="s">
        <v>175</v>
      </c>
      <c r="AA24" s="431"/>
      <c r="AB24" s="431"/>
      <c r="AC24" s="431"/>
      <c r="AD24" s="431"/>
      <c r="AE24" s="431"/>
      <c r="AF24" s="431"/>
      <c r="AG24" s="432"/>
      <c r="AH24" s="458">
        <v>193</v>
      </c>
      <c r="AI24" s="459"/>
      <c r="AJ24" s="459"/>
      <c r="AK24" s="459"/>
      <c r="AL24" s="501"/>
      <c r="AM24" s="458">
        <v>534417</v>
      </c>
      <c r="AN24" s="459"/>
      <c r="AO24" s="459"/>
      <c r="AP24" s="459"/>
      <c r="AQ24" s="459"/>
      <c r="AR24" s="501"/>
      <c r="AS24" s="458">
        <v>2769</v>
      </c>
      <c r="AT24" s="459"/>
      <c r="AU24" s="459"/>
      <c r="AV24" s="459"/>
      <c r="AW24" s="459"/>
      <c r="AX24" s="460"/>
      <c r="AY24" s="544" t="s">
        <v>176</v>
      </c>
      <c r="AZ24" s="545"/>
      <c r="BA24" s="545"/>
      <c r="BB24" s="545"/>
      <c r="BC24" s="545"/>
      <c r="BD24" s="545"/>
      <c r="BE24" s="545"/>
      <c r="BF24" s="545"/>
      <c r="BG24" s="545"/>
      <c r="BH24" s="545"/>
      <c r="BI24" s="545"/>
      <c r="BJ24" s="545"/>
      <c r="BK24" s="545"/>
      <c r="BL24" s="545"/>
      <c r="BM24" s="546"/>
      <c r="BN24" s="438">
        <v>7028018</v>
      </c>
      <c r="BO24" s="439"/>
      <c r="BP24" s="439"/>
      <c r="BQ24" s="439"/>
      <c r="BR24" s="439"/>
      <c r="BS24" s="439"/>
      <c r="BT24" s="439"/>
      <c r="BU24" s="440"/>
      <c r="BV24" s="438">
        <v>7015279</v>
      </c>
      <c r="BW24" s="439"/>
      <c r="BX24" s="439"/>
      <c r="BY24" s="439"/>
      <c r="BZ24" s="439"/>
      <c r="CA24" s="439"/>
      <c r="CB24" s="439"/>
      <c r="CC24" s="440"/>
      <c r="CD24" s="190"/>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53"/>
      <c r="C25" s="554"/>
      <c r="D25" s="555"/>
      <c r="E25" s="457" t="s">
        <v>177</v>
      </c>
      <c r="F25" s="431"/>
      <c r="G25" s="431"/>
      <c r="H25" s="431"/>
      <c r="I25" s="431"/>
      <c r="J25" s="431"/>
      <c r="K25" s="432"/>
      <c r="L25" s="458">
        <v>1</v>
      </c>
      <c r="M25" s="459"/>
      <c r="N25" s="459"/>
      <c r="O25" s="459"/>
      <c r="P25" s="501"/>
      <c r="Q25" s="458">
        <v>6900</v>
      </c>
      <c r="R25" s="459"/>
      <c r="S25" s="459"/>
      <c r="T25" s="459"/>
      <c r="U25" s="459"/>
      <c r="V25" s="501"/>
      <c r="W25" s="566"/>
      <c r="X25" s="554"/>
      <c r="Y25" s="555"/>
      <c r="Z25" s="457" t="s">
        <v>178</v>
      </c>
      <c r="AA25" s="431"/>
      <c r="AB25" s="431"/>
      <c r="AC25" s="431"/>
      <c r="AD25" s="431"/>
      <c r="AE25" s="431"/>
      <c r="AF25" s="431"/>
      <c r="AG25" s="432"/>
      <c r="AH25" s="458" t="s">
        <v>179</v>
      </c>
      <c r="AI25" s="459"/>
      <c r="AJ25" s="459"/>
      <c r="AK25" s="459"/>
      <c r="AL25" s="501"/>
      <c r="AM25" s="458" t="s">
        <v>179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199107</v>
      </c>
      <c r="BO25" s="371"/>
      <c r="BP25" s="371"/>
      <c r="BQ25" s="371"/>
      <c r="BR25" s="371"/>
      <c r="BS25" s="371"/>
      <c r="BT25" s="371"/>
      <c r="BU25" s="372"/>
      <c r="BV25" s="370">
        <v>264963</v>
      </c>
      <c r="BW25" s="371"/>
      <c r="BX25" s="371"/>
      <c r="BY25" s="371"/>
      <c r="BZ25" s="371"/>
      <c r="CA25" s="371"/>
      <c r="CB25" s="371"/>
      <c r="CC25" s="372"/>
      <c r="CD25" s="190"/>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53"/>
      <c r="C26" s="554"/>
      <c r="D26" s="555"/>
      <c r="E26" s="457" t="s">
        <v>181</v>
      </c>
      <c r="F26" s="431"/>
      <c r="G26" s="431"/>
      <c r="H26" s="431"/>
      <c r="I26" s="431"/>
      <c r="J26" s="431"/>
      <c r="K26" s="432"/>
      <c r="L26" s="458">
        <v>1</v>
      </c>
      <c r="M26" s="459"/>
      <c r="N26" s="459"/>
      <c r="O26" s="459"/>
      <c r="P26" s="501"/>
      <c r="Q26" s="458">
        <v>6000</v>
      </c>
      <c r="R26" s="459"/>
      <c r="S26" s="459"/>
      <c r="T26" s="459"/>
      <c r="U26" s="459"/>
      <c r="V26" s="501"/>
      <c r="W26" s="566"/>
      <c r="X26" s="554"/>
      <c r="Y26" s="555"/>
      <c r="Z26" s="457" t="s">
        <v>182</v>
      </c>
      <c r="AA26" s="578"/>
      <c r="AB26" s="578"/>
      <c r="AC26" s="578"/>
      <c r="AD26" s="578"/>
      <c r="AE26" s="578"/>
      <c r="AF26" s="578"/>
      <c r="AG26" s="579"/>
      <c r="AH26" s="458">
        <v>30</v>
      </c>
      <c r="AI26" s="459"/>
      <c r="AJ26" s="459"/>
      <c r="AK26" s="459"/>
      <c r="AL26" s="501"/>
      <c r="AM26" s="458">
        <v>87450</v>
      </c>
      <c r="AN26" s="459"/>
      <c r="AO26" s="459"/>
      <c r="AP26" s="459"/>
      <c r="AQ26" s="459"/>
      <c r="AR26" s="501"/>
      <c r="AS26" s="458">
        <v>2915</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t="s">
        <v>179</v>
      </c>
      <c r="BO26" s="439"/>
      <c r="BP26" s="439"/>
      <c r="BQ26" s="439"/>
      <c r="BR26" s="439"/>
      <c r="BS26" s="439"/>
      <c r="BT26" s="439"/>
      <c r="BU26" s="440"/>
      <c r="BV26" s="438" t="s">
        <v>179</v>
      </c>
      <c r="BW26" s="439"/>
      <c r="BX26" s="439"/>
      <c r="BY26" s="439"/>
      <c r="BZ26" s="439"/>
      <c r="CA26" s="439"/>
      <c r="CB26" s="439"/>
      <c r="CC26" s="440"/>
      <c r="CD26" s="190"/>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53"/>
      <c r="C27" s="554"/>
      <c r="D27" s="555"/>
      <c r="E27" s="457" t="s">
        <v>184</v>
      </c>
      <c r="F27" s="431"/>
      <c r="G27" s="431"/>
      <c r="H27" s="431"/>
      <c r="I27" s="431"/>
      <c r="J27" s="431"/>
      <c r="K27" s="432"/>
      <c r="L27" s="458">
        <v>1</v>
      </c>
      <c r="M27" s="459"/>
      <c r="N27" s="459"/>
      <c r="O27" s="459"/>
      <c r="P27" s="501"/>
      <c r="Q27" s="458">
        <v>3700</v>
      </c>
      <c r="R27" s="459"/>
      <c r="S27" s="459"/>
      <c r="T27" s="459"/>
      <c r="U27" s="459"/>
      <c r="V27" s="501"/>
      <c r="W27" s="566"/>
      <c r="X27" s="554"/>
      <c r="Y27" s="555"/>
      <c r="Z27" s="457" t="s">
        <v>185</v>
      </c>
      <c r="AA27" s="431"/>
      <c r="AB27" s="431"/>
      <c r="AC27" s="431"/>
      <c r="AD27" s="431"/>
      <c r="AE27" s="431"/>
      <c r="AF27" s="431"/>
      <c r="AG27" s="432"/>
      <c r="AH27" s="458">
        <v>11</v>
      </c>
      <c r="AI27" s="459"/>
      <c r="AJ27" s="459"/>
      <c r="AK27" s="459"/>
      <c r="AL27" s="501"/>
      <c r="AM27" s="458">
        <v>30832</v>
      </c>
      <c r="AN27" s="459"/>
      <c r="AO27" s="459"/>
      <c r="AP27" s="459"/>
      <c r="AQ27" s="459"/>
      <c r="AR27" s="501"/>
      <c r="AS27" s="458">
        <v>2803</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47">
        <v>43489</v>
      </c>
      <c r="BO27" s="548"/>
      <c r="BP27" s="548"/>
      <c r="BQ27" s="548"/>
      <c r="BR27" s="548"/>
      <c r="BS27" s="548"/>
      <c r="BT27" s="548"/>
      <c r="BU27" s="549"/>
      <c r="BV27" s="547">
        <v>43489</v>
      </c>
      <c r="BW27" s="548"/>
      <c r="BX27" s="548"/>
      <c r="BY27" s="548"/>
      <c r="BZ27" s="548"/>
      <c r="CA27" s="548"/>
      <c r="CB27" s="548"/>
      <c r="CC27" s="549"/>
      <c r="CD27" s="192"/>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53"/>
      <c r="C28" s="554"/>
      <c r="D28" s="555"/>
      <c r="E28" s="457" t="s">
        <v>187</v>
      </c>
      <c r="F28" s="431"/>
      <c r="G28" s="431"/>
      <c r="H28" s="431"/>
      <c r="I28" s="431"/>
      <c r="J28" s="431"/>
      <c r="K28" s="432"/>
      <c r="L28" s="458">
        <v>1</v>
      </c>
      <c r="M28" s="459"/>
      <c r="N28" s="459"/>
      <c r="O28" s="459"/>
      <c r="P28" s="501"/>
      <c r="Q28" s="458">
        <v>3000</v>
      </c>
      <c r="R28" s="459"/>
      <c r="S28" s="459"/>
      <c r="T28" s="459"/>
      <c r="U28" s="459"/>
      <c r="V28" s="501"/>
      <c r="W28" s="566"/>
      <c r="X28" s="554"/>
      <c r="Y28" s="555"/>
      <c r="Z28" s="457" t="s">
        <v>188</v>
      </c>
      <c r="AA28" s="431"/>
      <c r="AB28" s="431"/>
      <c r="AC28" s="431"/>
      <c r="AD28" s="431"/>
      <c r="AE28" s="431"/>
      <c r="AF28" s="431"/>
      <c r="AG28" s="432"/>
      <c r="AH28" s="458" t="s">
        <v>179</v>
      </c>
      <c r="AI28" s="459"/>
      <c r="AJ28" s="459"/>
      <c r="AK28" s="459"/>
      <c r="AL28" s="501"/>
      <c r="AM28" s="458" t="s">
        <v>179</v>
      </c>
      <c r="AN28" s="459"/>
      <c r="AO28" s="459"/>
      <c r="AP28" s="459"/>
      <c r="AQ28" s="459"/>
      <c r="AR28" s="501"/>
      <c r="AS28" s="458" t="s">
        <v>179</v>
      </c>
      <c r="AT28" s="459"/>
      <c r="AU28" s="459"/>
      <c r="AV28" s="459"/>
      <c r="AW28" s="459"/>
      <c r="AX28" s="460"/>
      <c r="AY28" s="580" t="s">
        <v>189</v>
      </c>
      <c r="AZ28" s="581"/>
      <c r="BA28" s="581"/>
      <c r="BB28" s="582"/>
      <c r="BC28" s="367" t="s">
        <v>50</v>
      </c>
      <c r="BD28" s="368"/>
      <c r="BE28" s="368"/>
      <c r="BF28" s="368"/>
      <c r="BG28" s="368"/>
      <c r="BH28" s="368"/>
      <c r="BI28" s="368"/>
      <c r="BJ28" s="368"/>
      <c r="BK28" s="368"/>
      <c r="BL28" s="368"/>
      <c r="BM28" s="369"/>
      <c r="BN28" s="370">
        <v>1007597</v>
      </c>
      <c r="BO28" s="371"/>
      <c r="BP28" s="371"/>
      <c r="BQ28" s="371"/>
      <c r="BR28" s="371"/>
      <c r="BS28" s="371"/>
      <c r="BT28" s="371"/>
      <c r="BU28" s="372"/>
      <c r="BV28" s="370">
        <v>921639</v>
      </c>
      <c r="BW28" s="371"/>
      <c r="BX28" s="371"/>
      <c r="BY28" s="371"/>
      <c r="BZ28" s="371"/>
      <c r="CA28" s="371"/>
      <c r="CB28" s="371"/>
      <c r="CC28" s="372"/>
      <c r="CD28" s="190"/>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53"/>
      <c r="C29" s="554"/>
      <c r="D29" s="555"/>
      <c r="E29" s="457" t="s">
        <v>190</v>
      </c>
      <c r="F29" s="431"/>
      <c r="G29" s="431"/>
      <c r="H29" s="431"/>
      <c r="I29" s="431"/>
      <c r="J29" s="431"/>
      <c r="K29" s="432"/>
      <c r="L29" s="458">
        <v>10</v>
      </c>
      <c r="M29" s="459"/>
      <c r="N29" s="459"/>
      <c r="O29" s="459"/>
      <c r="P29" s="501"/>
      <c r="Q29" s="458">
        <v>2800</v>
      </c>
      <c r="R29" s="459"/>
      <c r="S29" s="459"/>
      <c r="T29" s="459"/>
      <c r="U29" s="459"/>
      <c r="V29" s="501"/>
      <c r="W29" s="567"/>
      <c r="X29" s="568"/>
      <c r="Y29" s="569"/>
      <c r="Z29" s="457" t="s">
        <v>191</v>
      </c>
      <c r="AA29" s="431"/>
      <c r="AB29" s="431"/>
      <c r="AC29" s="431"/>
      <c r="AD29" s="431"/>
      <c r="AE29" s="431"/>
      <c r="AF29" s="431"/>
      <c r="AG29" s="432"/>
      <c r="AH29" s="458">
        <v>204</v>
      </c>
      <c r="AI29" s="459"/>
      <c r="AJ29" s="459"/>
      <c r="AK29" s="459"/>
      <c r="AL29" s="501"/>
      <c r="AM29" s="458">
        <v>565249</v>
      </c>
      <c r="AN29" s="459"/>
      <c r="AO29" s="459"/>
      <c r="AP29" s="459"/>
      <c r="AQ29" s="459"/>
      <c r="AR29" s="501"/>
      <c r="AS29" s="458">
        <v>2771</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439</v>
      </c>
      <c r="BO29" s="439"/>
      <c r="BP29" s="439"/>
      <c r="BQ29" s="439"/>
      <c r="BR29" s="439"/>
      <c r="BS29" s="439"/>
      <c r="BT29" s="439"/>
      <c r="BU29" s="440"/>
      <c r="BV29" s="438">
        <v>82311</v>
      </c>
      <c r="BW29" s="439"/>
      <c r="BX29" s="439"/>
      <c r="BY29" s="439"/>
      <c r="BZ29" s="439"/>
      <c r="CA29" s="439"/>
      <c r="CB29" s="439"/>
      <c r="CC29" s="440"/>
      <c r="CD29" s="192"/>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93.7</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445335</v>
      </c>
      <c r="BO30" s="548"/>
      <c r="BP30" s="548"/>
      <c r="BQ30" s="548"/>
      <c r="BR30" s="548"/>
      <c r="BS30" s="548"/>
      <c r="BT30" s="548"/>
      <c r="BU30" s="549"/>
      <c r="BV30" s="547">
        <v>250986</v>
      </c>
      <c r="BW30" s="548"/>
      <c r="BX30" s="548"/>
      <c r="BY30" s="548"/>
      <c r="BZ30" s="548"/>
      <c r="CA30" s="548"/>
      <c r="CB30" s="548"/>
      <c r="CC30" s="549"/>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0"/>
    </row>
    <row r="33" spans="1:113" ht="13.5" customHeight="1" x14ac:dyDescent="0.15">
      <c r="A33" s="177"/>
      <c r="B33" s="201"/>
      <c r="C33" s="425" t="s">
        <v>200</v>
      </c>
      <c r="D33" s="425"/>
      <c r="E33" s="396" t="s">
        <v>201</v>
      </c>
      <c r="F33" s="396"/>
      <c r="G33" s="396"/>
      <c r="H33" s="396"/>
      <c r="I33" s="396"/>
      <c r="J33" s="396"/>
      <c r="K33" s="396"/>
      <c r="L33" s="396"/>
      <c r="M33" s="396"/>
      <c r="N33" s="396"/>
      <c r="O33" s="396"/>
      <c r="P33" s="396"/>
      <c r="Q33" s="396"/>
      <c r="R33" s="396"/>
      <c r="S33" s="396"/>
      <c r="T33" s="202"/>
      <c r="U33" s="425" t="s">
        <v>200</v>
      </c>
      <c r="V33" s="425"/>
      <c r="W33" s="396" t="s">
        <v>201</v>
      </c>
      <c r="X33" s="396"/>
      <c r="Y33" s="396"/>
      <c r="Z33" s="396"/>
      <c r="AA33" s="396"/>
      <c r="AB33" s="396"/>
      <c r="AC33" s="396"/>
      <c r="AD33" s="396"/>
      <c r="AE33" s="396"/>
      <c r="AF33" s="396"/>
      <c r="AG33" s="396"/>
      <c r="AH33" s="396"/>
      <c r="AI33" s="396"/>
      <c r="AJ33" s="396"/>
      <c r="AK33" s="396"/>
      <c r="AL33" s="202"/>
      <c r="AM33" s="425" t="s">
        <v>200</v>
      </c>
      <c r="AN33" s="425"/>
      <c r="AO33" s="396" t="s">
        <v>201</v>
      </c>
      <c r="AP33" s="396"/>
      <c r="AQ33" s="396"/>
      <c r="AR33" s="396"/>
      <c r="AS33" s="396"/>
      <c r="AT33" s="396"/>
      <c r="AU33" s="396"/>
      <c r="AV33" s="396"/>
      <c r="AW33" s="396"/>
      <c r="AX33" s="396"/>
      <c r="AY33" s="396"/>
      <c r="AZ33" s="396"/>
      <c r="BA33" s="396"/>
      <c r="BB33" s="396"/>
      <c r="BC33" s="396"/>
      <c r="BD33" s="203"/>
      <c r="BE33" s="396" t="s">
        <v>202</v>
      </c>
      <c r="BF33" s="396"/>
      <c r="BG33" s="396" t="s">
        <v>203</v>
      </c>
      <c r="BH33" s="396"/>
      <c r="BI33" s="396"/>
      <c r="BJ33" s="396"/>
      <c r="BK33" s="396"/>
      <c r="BL33" s="396"/>
      <c r="BM33" s="396"/>
      <c r="BN33" s="396"/>
      <c r="BO33" s="396"/>
      <c r="BP33" s="396"/>
      <c r="BQ33" s="396"/>
      <c r="BR33" s="396"/>
      <c r="BS33" s="396"/>
      <c r="BT33" s="396"/>
      <c r="BU33" s="396"/>
      <c r="BV33" s="203"/>
      <c r="BW33" s="425" t="s">
        <v>202</v>
      </c>
      <c r="BX33" s="425"/>
      <c r="BY33" s="396" t="s">
        <v>204</v>
      </c>
      <c r="BZ33" s="396"/>
      <c r="CA33" s="396"/>
      <c r="CB33" s="396"/>
      <c r="CC33" s="396"/>
      <c r="CD33" s="396"/>
      <c r="CE33" s="396"/>
      <c r="CF33" s="396"/>
      <c r="CG33" s="396"/>
      <c r="CH33" s="396"/>
      <c r="CI33" s="396"/>
      <c r="CJ33" s="396"/>
      <c r="CK33" s="396"/>
      <c r="CL33" s="396"/>
      <c r="CM33" s="396"/>
      <c r="CN33" s="202"/>
      <c r="CO33" s="425" t="s">
        <v>200</v>
      </c>
      <c r="CP33" s="425"/>
      <c r="CQ33" s="396" t="s">
        <v>205</v>
      </c>
      <c r="CR33" s="396"/>
      <c r="CS33" s="396"/>
      <c r="CT33" s="396"/>
      <c r="CU33" s="396"/>
      <c r="CV33" s="396"/>
      <c r="CW33" s="396"/>
      <c r="CX33" s="396"/>
      <c r="CY33" s="396"/>
      <c r="CZ33" s="396"/>
      <c r="DA33" s="396"/>
      <c r="DB33" s="396"/>
      <c r="DC33" s="396"/>
      <c r="DD33" s="396"/>
      <c r="DE33" s="396"/>
      <c r="DF33" s="202"/>
      <c r="DG33" s="596" t="s">
        <v>206</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7"/>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77"/>
      <c r="BE34" s="597">
        <f>IF(BG34="","",MAX(C34:D43,U34:V43,AM34:AN43)+1)</f>
        <v>8</v>
      </c>
      <c r="BF34" s="597"/>
      <c r="BG34" s="598" t="str">
        <f>IF('各会計、関係団体の財政状況及び健全化判断比率'!B33="","",'各会計、関係団体の財政状況及び健全化判断比率'!B33)</f>
        <v>下水道事業特別会計</v>
      </c>
      <c r="BH34" s="598"/>
      <c r="BI34" s="598"/>
      <c r="BJ34" s="598"/>
      <c r="BK34" s="598"/>
      <c r="BL34" s="598"/>
      <c r="BM34" s="598"/>
      <c r="BN34" s="598"/>
      <c r="BO34" s="598"/>
      <c r="BP34" s="598"/>
      <c r="BQ34" s="598"/>
      <c r="BR34" s="598"/>
      <c r="BS34" s="598"/>
      <c r="BT34" s="598"/>
      <c r="BU34" s="598"/>
      <c r="BV34" s="177"/>
      <c r="BW34" s="597">
        <f>IF(BY34="","",MAX(C34:D43,U34:V43,AM34:AN43,BE34:BF43)+1)</f>
        <v>9</v>
      </c>
      <c r="BX34" s="597"/>
      <c r="BY34" s="598" t="str">
        <f>IF('各会計、関係団体の財政状況及び健全化判断比率'!B68="","",'各会計、関係団体の財政状況及び健全化判断比率'!B68)</f>
        <v>老人福祉施設三室園組合</v>
      </c>
      <c r="BZ34" s="598"/>
      <c r="CA34" s="598"/>
      <c r="CB34" s="598"/>
      <c r="CC34" s="598"/>
      <c r="CD34" s="598"/>
      <c r="CE34" s="598"/>
      <c r="CF34" s="598"/>
      <c r="CG34" s="598"/>
      <c r="CH34" s="598"/>
      <c r="CI34" s="598"/>
      <c r="CJ34" s="598"/>
      <c r="CK34" s="598"/>
      <c r="CL34" s="598"/>
      <c r="CM34" s="598"/>
      <c r="CN34" s="177"/>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15">
      <c r="A35" s="177"/>
      <c r="B35" s="201"/>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77"/>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77"/>
      <c r="AM35" s="597" t="str">
        <f t="shared" ref="AM35:AM43" si="0">IF(AO35="","",AM34+1)</f>
        <v/>
      </c>
      <c r="AN35" s="597"/>
      <c r="AO35" s="598"/>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10</v>
      </c>
      <c r="BX35" s="597"/>
      <c r="BY35" s="598" t="str">
        <f>IF('各会計、関係団体の財政状況及び健全化判断比率'!B69="","",'各会計、関係団体の財政状況及び健全化判断比率'!B69)</f>
        <v>奈良県葛城地区清掃事務組合</v>
      </c>
      <c r="BZ35" s="598"/>
      <c r="CA35" s="598"/>
      <c r="CB35" s="598"/>
      <c r="CC35" s="598"/>
      <c r="CD35" s="598"/>
      <c r="CE35" s="598"/>
      <c r="CF35" s="598"/>
      <c r="CG35" s="598"/>
      <c r="CH35" s="598"/>
      <c r="CI35" s="598"/>
      <c r="CJ35" s="598"/>
      <c r="CK35" s="598"/>
      <c r="CL35" s="598"/>
      <c r="CM35" s="598"/>
      <c r="CN35" s="177"/>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5</v>
      </c>
      <c r="V36" s="597"/>
      <c r="W36" s="598" t="str">
        <f>IF('各会計、関係団体の財政状況及び健全化判断比率'!B30="","",'各会計、関係団体の財政状況及び健全化判断比率'!B30)</f>
        <v>介護保険特別会計（保険事業）</v>
      </c>
      <c r="X36" s="598"/>
      <c r="Y36" s="598"/>
      <c r="Z36" s="598"/>
      <c r="AA36" s="598"/>
      <c r="AB36" s="598"/>
      <c r="AC36" s="598"/>
      <c r="AD36" s="598"/>
      <c r="AE36" s="598"/>
      <c r="AF36" s="598"/>
      <c r="AG36" s="598"/>
      <c r="AH36" s="598"/>
      <c r="AI36" s="598"/>
      <c r="AJ36" s="598"/>
      <c r="AK36" s="598"/>
      <c r="AL36" s="177"/>
      <c r="AM36" s="597" t="str">
        <f t="shared" si="0"/>
        <v/>
      </c>
      <c r="AN36" s="597"/>
      <c r="AO36" s="598"/>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11</v>
      </c>
      <c r="BX36" s="597"/>
      <c r="BY36" s="598" t="str">
        <f>IF('各会計、関係団体の財政状況及び健全化判断比率'!B70="","",'各会計、関係団体の財政状況及び健全化判断比率'!B70)</f>
        <v>奈良県市町村総合事務組合</v>
      </c>
      <c r="BZ36" s="598"/>
      <c r="CA36" s="598"/>
      <c r="CB36" s="598"/>
      <c r="CC36" s="598"/>
      <c r="CD36" s="598"/>
      <c r="CE36" s="598"/>
      <c r="CF36" s="598"/>
      <c r="CG36" s="598"/>
      <c r="CH36" s="598"/>
      <c r="CI36" s="598"/>
      <c r="CJ36" s="598"/>
      <c r="CK36" s="598"/>
      <c r="CL36" s="598"/>
      <c r="CM36" s="598"/>
      <c r="CN36" s="177"/>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f t="shared" si="4"/>
        <v>6</v>
      </c>
      <c r="V37" s="597"/>
      <c r="W37" s="598" t="str">
        <f>IF('各会計、関係団体の財政状況及び健全化判断比率'!B31="","",'各会計、関係団体の財政状況及び健全化判断比率'!B31)</f>
        <v>介護保険特別会計（介護サービス事業）</v>
      </c>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12</v>
      </c>
      <c r="BX37" s="597"/>
      <c r="BY37" s="598" t="str">
        <f>IF('各会計、関係団体の財政状況及び健全化判断比率'!B71="","",'各会計、関係団体の財政状況及び健全化判断比率'!B71)</f>
        <v>王寺周辺広域休日応急診療施設組合</v>
      </c>
      <c r="BZ37" s="598"/>
      <c r="CA37" s="598"/>
      <c r="CB37" s="598"/>
      <c r="CC37" s="598"/>
      <c r="CD37" s="598"/>
      <c r="CE37" s="598"/>
      <c r="CF37" s="598"/>
      <c r="CG37" s="598"/>
      <c r="CH37" s="598"/>
      <c r="CI37" s="598"/>
      <c r="CJ37" s="598"/>
      <c r="CK37" s="598"/>
      <c r="CL37" s="598"/>
      <c r="CM37" s="598"/>
      <c r="CN37" s="17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13</v>
      </c>
      <c r="BX38" s="597"/>
      <c r="BY38" s="598" t="str">
        <f>IF('各会計、関係団体の財政状況及び健全化判断比率'!B72="","",'各会計、関係団体の財政状況及び健全化判断比率'!B72)</f>
        <v>静香苑環境施設組合</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14</v>
      </c>
      <c r="BX39" s="597"/>
      <c r="BY39" s="598" t="str">
        <f>IF('各会計、関係団体の財政状況及び健全化判断比率'!B73="","",'各会計、関係団体の財政状況及び健全化判断比率'!B73)</f>
        <v>奈良県後期高齢者医療広域連合</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15</v>
      </c>
      <c r="BX40" s="597"/>
      <c r="BY40" s="598" t="str">
        <f>IF('各会計、関係団体の財政状況及び健全化判断比率'!B74="","",'各会計、関係団体の財政状況及び健全化判断比率'!B74)</f>
        <v>奈良県広域消防組合</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f t="shared" si="2"/>
        <v>16</v>
      </c>
      <c r="BX41" s="597"/>
      <c r="BY41" s="598" t="str">
        <f>IF('各会計、関係団体の財政状況及び健全化判断比率'!B75="","",'各会計、関係団体の財政状況及び健全化判断比率'!B75)</f>
        <v>山辺・県北西部広域環境衛生組合</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f t="shared" si="2"/>
        <v>17</v>
      </c>
      <c r="BX42" s="597"/>
      <c r="BY42" s="598" t="str">
        <f>IF('各会計、関係団体の財政状況及び健全化判断比率'!B76="","",'各会計、関係団体の財政状況及び健全化判断比率'!B76)</f>
        <v>奈良広域水質検査センター組合</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F0As58KRPrGPEZc/NRiE2G7NbNZ9+jcQRV53LgrQcz8OWuU2S/8OP1ZwWrMYpbcwcU52Di7mm++h/ybhFXFOw==" saltValue="zqm8CXiMuiN+66yncZGu1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216</v>
      </c>
      <c r="DI1" s="603"/>
      <c r="DJ1" s="603"/>
      <c r="DK1" s="603"/>
      <c r="DL1" s="603"/>
      <c r="DM1" s="603"/>
      <c r="DN1" s="604"/>
      <c r="DO1" s="210"/>
      <c r="DP1" s="602" t="s">
        <v>217</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218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2122611</v>
      </c>
      <c r="S5" s="613"/>
      <c r="T5" s="613"/>
      <c r="U5" s="613"/>
      <c r="V5" s="613"/>
      <c r="W5" s="613"/>
      <c r="X5" s="613"/>
      <c r="Y5" s="614"/>
      <c r="Z5" s="615">
        <v>21.4</v>
      </c>
      <c r="AA5" s="615"/>
      <c r="AB5" s="615"/>
      <c r="AC5" s="615"/>
      <c r="AD5" s="616">
        <v>2122611</v>
      </c>
      <c r="AE5" s="616"/>
      <c r="AF5" s="616"/>
      <c r="AG5" s="616"/>
      <c r="AH5" s="616"/>
      <c r="AI5" s="616"/>
      <c r="AJ5" s="616"/>
      <c r="AK5" s="616"/>
      <c r="AL5" s="617">
        <v>39.799999999999997</v>
      </c>
      <c r="AM5" s="618"/>
      <c r="AN5" s="618"/>
      <c r="AO5" s="619"/>
      <c r="AP5" s="609" t="s">
        <v>230</v>
      </c>
      <c r="AQ5" s="610"/>
      <c r="AR5" s="610"/>
      <c r="AS5" s="610"/>
      <c r="AT5" s="610"/>
      <c r="AU5" s="610"/>
      <c r="AV5" s="610"/>
      <c r="AW5" s="610"/>
      <c r="AX5" s="610"/>
      <c r="AY5" s="610"/>
      <c r="AZ5" s="610"/>
      <c r="BA5" s="610"/>
      <c r="BB5" s="610"/>
      <c r="BC5" s="610"/>
      <c r="BD5" s="610"/>
      <c r="BE5" s="610"/>
      <c r="BF5" s="611"/>
      <c r="BG5" s="623">
        <v>2122611</v>
      </c>
      <c r="BH5" s="624"/>
      <c r="BI5" s="624"/>
      <c r="BJ5" s="624"/>
      <c r="BK5" s="624"/>
      <c r="BL5" s="624"/>
      <c r="BM5" s="624"/>
      <c r="BN5" s="625"/>
      <c r="BO5" s="626">
        <v>100</v>
      </c>
      <c r="BP5" s="626"/>
      <c r="BQ5" s="626"/>
      <c r="BR5" s="626"/>
      <c r="BS5" s="627" t="s">
        <v>231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223</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48442</v>
      </c>
      <c r="S6" s="624"/>
      <c r="T6" s="624"/>
      <c r="U6" s="624"/>
      <c r="V6" s="624"/>
      <c r="W6" s="624"/>
      <c r="X6" s="624"/>
      <c r="Y6" s="625"/>
      <c r="Z6" s="626">
        <v>0.5</v>
      </c>
      <c r="AA6" s="626"/>
      <c r="AB6" s="626"/>
      <c r="AC6" s="626"/>
      <c r="AD6" s="627">
        <v>48442</v>
      </c>
      <c r="AE6" s="627"/>
      <c r="AF6" s="627"/>
      <c r="AG6" s="627"/>
      <c r="AH6" s="627"/>
      <c r="AI6" s="627"/>
      <c r="AJ6" s="627"/>
      <c r="AK6" s="627"/>
      <c r="AL6" s="628">
        <v>0.9</v>
      </c>
      <c r="AM6" s="629"/>
      <c r="AN6" s="629"/>
      <c r="AO6" s="630"/>
      <c r="AP6" s="620" t="s">
        <v>236</v>
      </c>
      <c r="AQ6" s="621"/>
      <c r="AR6" s="621"/>
      <c r="AS6" s="621"/>
      <c r="AT6" s="621"/>
      <c r="AU6" s="621"/>
      <c r="AV6" s="621"/>
      <c r="AW6" s="621"/>
      <c r="AX6" s="621"/>
      <c r="AY6" s="621"/>
      <c r="AZ6" s="621"/>
      <c r="BA6" s="621"/>
      <c r="BB6" s="621"/>
      <c r="BC6" s="621"/>
      <c r="BD6" s="621"/>
      <c r="BE6" s="621"/>
      <c r="BF6" s="622"/>
      <c r="BG6" s="623">
        <v>2122611</v>
      </c>
      <c r="BH6" s="624"/>
      <c r="BI6" s="624"/>
      <c r="BJ6" s="624"/>
      <c r="BK6" s="624"/>
      <c r="BL6" s="624"/>
      <c r="BM6" s="624"/>
      <c r="BN6" s="625"/>
      <c r="BO6" s="626">
        <v>100</v>
      </c>
      <c r="BP6" s="626"/>
      <c r="BQ6" s="626"/>
      <c r="BR6" s="626"/>
      <c r="BS6" s="627" t="s">
        <v>231</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103106</v>
      </c>
      <c r="CS6" s="624"/>
      <c r="CT6" s="624"/>
      <c r="CU6" s="624"/>
      <c r="CV6" s="624"/>
      <c r="CW6" s="624"/>
      <c r="CX6" s="624"/>
      <c r="CY6" s="625"/>
      <c r="CZ6" s="617">
        <v>1.1000000000000001</v>
      </c>
      <c r="DA6" s="618"/>
      <c r="DB6" s="618"/>
      <c r="DC6" s="634"/>
      <c r="DD6" s="632" t="s">
        <v>238</v>
      </c>
      <c r="DE6" s="624"/>
      <c r="DF6" s="624"/>
      <c r="DG6" s="624"/>
      <c r="DH6" s="624"/>
      <c r="DI6" s="624"/>
      <c r="DJ6" s="624"/>
      <c r="DK6" s="624"/>
      <c r="DL6" s="624"/>
      <c r="DM6" s="624"/>
      <c r="DN6" s="624"/>
      <c r="DO6" s="624"/>
      <c r="DP6" s="625"/>
      <c r="DQ6" s="632">
        <v>102876</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1340</v>
      </c>
      <c r="S7" s="624"/>
      <c r="T7" s="624"/>
      <c r="U7" s="624"/>
      <c r="V7" s="624"/>
      <c r="W7" s="624"/>
      <c r="X7" s="624"/>
      <c r="Y7" s="625"/>
      <c r="Z7" s="626">
        <v>0</v>
      </c>
      <c r="AA7" s="626"/>
      <c r="AB7" s="626"/>
      <c r="AC7" s="626"/>
      <c r="AD7" s="627">
        <v>1340</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1095439</v>
      </c>
      <c r="BH7" s="624"/>
      <c r="BI7" s="624"/>
      <c r="BJ7" s="624"/>
      <c r="BK7" s="624"/>
      <c r="BL7" s="624"/>
      <c r="BM7" s="624"/>
      <c r="BN7" s="625"/>
      <c r="BO7" s="626">
        <v>51.6</v>
      </c>
      <c r="BP7" s="626"/>
      <c r="BQ7" s="626"/>
      <c r="BR7" s="626"/>
      <c r="BS7" s="627" t="s">
        <v>238</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1542094</v>
      </c>
      <c r="CS7" s="624"/>
      <c r="CT7" s="624"/>
      <c r="CU7" s="624"/>
      <c r="CV7" s="624"/>
      <c r="CW7" s="624"/>
      <c r="CX7" s="624"/>
      <c r="CY7" s="625"/>
      <c r="CZ7" s="626">
        <v>16.100000000000001</v>
      </c>
      <c r="DA7" s="626"/>
      <c r="DB7" s="626"/>
      <c r="DC7" s="626"/>
      <c r="DD7" s="632">
        <v>85857</v>
      </c>
      <c r="DE7" s="624"/>
      <c r="DF7" s="624"/>
      <c r="DG7" s="624"/>
      <c r="DH7" s="624"/>
      <c r="DI7" s="624"/>
      <c r="DJ7" s="624"/>
      <c r="DK7" s="624"/>
      <c r="DL7" s="624"/>
      <c r="DM7" s="624"/>
      <c r="DN7" s="624"/>
      <c r="DO7" s="624"/>
      <c r="DP7" s="625"/>
      <c r="DQ7" s="632">
        <v>1350340</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28421</v>
      </c>
      <c r="S8" s="624"/>
      <c r="T8" s="624"/>
      <c r="U8" s="624"/>
      <c r="V8" s="624"/>
      <c r="W8" s="624"/>
      <c r="X8" s="624"/>
      <c r="Y8" s="625"/>
      <c r="Z8" s="626">
        <v>0.3</v>
      </c>
      <c r="AA8" s="626"/>
      <c r="AB8" s="626"/>
      <c r="AC8" s="626"/>
      <c r="AD8" s="627">
        <v>28421</v>
      </c>
      <c r="AE8" s="627"/>
      <c r="AF8" s="627"/>
      <c r="AG8" s="627"/>
      <c r="AH8" s="627"/>
      <c r="AI8" s="627"/>
      <c r="AJ8" s="627"/>
      <c r="AK8" s="627"/>
      <c r="AL8" s="628">
        <v>0.5</v>
      </c>
      <c r="AM8" s="629"/>
      <c r="AN8" s="629"/>
      <c r="AO8" s="630"/>
      <c r="AP8" s="620" t="s">
        <v>243</v>
      </c>
      <c r="AQ8" s="621"/>
      <c r="AR8" s="621"/>
      <c r="AS8" s="621"/>
      <c r="AT8" s="621"/>
      <c r="AU8" s="621"/>
      <c r="AV8" s="621"/>
      <c r="AW8" s="621"/>
      <c r="AX8" s="621"/>
      <c r="AY8" s="621"/>
      <c r="AZ8" s="621"/>
      <c r="BA8" s="621"/>
      <c r="BB8" s="621"/>
      <c r="BC8" s="621"/>
      <c r="BD8" s="621"/>
      <c r="BE8" s="621"/>
      <c r="BF8" s="622"/>
      <c r="BG8" s="623">
        <v>36485</v>
      </c>
      <c r="BH8" s="624"/>
      <c r="BI8" s="624"/>
      <c r="BJ8" s="624"/>
      <c r="BK8" s="624"/>
      <c r="BL8" s="624"/>
      <c r="BM8" s="624"/>
      <c r="BN8" s="625"/>
      <c r="BO8" s="626">
        <v>1.7</v>
      </c>
      <c r="BP8" s="626"/>
      <c r="BQ8" s="626"/>
      <c r="BR8" s="626"/>
      <c r="BS8" s="627" t="s">
        <v>238</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3117677</v>
      </c>
      <c r="CS8" s="624"/>
      <c r="CT8" s="624"/>
      <c r="CU8" s="624"/>
      <c r="CV8" s="624"/>
      <c r="CW8" s="624"/>
      <c r="CX8" s="624"/>
      <c r="CY8" s="625"/>
      <c r="CZ8" s="626">
        <v>32.5</v>
      </c>
      <c r="DA8" s="626"/>
      <c r="DB8" s="626"/>
      <c r="DC8" s="626"/>
      <c r="DD8" s="632">
        <v>61568</v>
      </c>
      <c r="DE8" s="624"/>
      <c r="DF8" s="624"/>
      <c r="DG8" s="624"/>
      <c r="DH8" s="624"/>
      <c r="DI8" s="624"/>
      <c r="DJ8" s="624"/>
      <c r="DK8" s="624"/>
      <c r="DL8" s="624"/>
      <c r="DM8" s="624"/>
      <c r="DN8" s="624"/>
      <c r="DO8" s="624"/>
      <c r="DP8" s="625"/>
      <c r="DQ8" s="632">
        <v>1531412</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19897</v>
      </c>
      <c r="S9" s="624"/>
      <c r="T9" s="624"/>
      <c r="U9" s="624"/>
      <c r="V9" s="624"/>
      <c r="W9" s="624"/>
      <c r="X9" s="624"/>
      <c r="Y9" s="625"/>
      <c r="Z9" s="626">
        <v>0.2</v>
      </c>
      <c r="AA9" s="626"/>
      <c r="AB9" s="626"/>
      <c r="AC9" s="626"/>
      <c r="AD9" s="627">
        <v>19897</v>
      </c>
      <c r="AE9" s="627"/>
      <c r="AF9" s="627"/>
      <c r="AG9" s="627"/>
      <c r="AH9" s="627"/>
      <c r="AI9" s="627"/>
      <c r="AJ9" s="627"/>
      <c r="AK9" s="627"/>
      <c r="AL9" s="628">
        <v>0.4</v>
      </c>
      <c r="AM9" s="629"/>
      <c r="AN9" s="629"/>
      <c r="AO9" s="630"/>
      <c r="AP9" s="620" t="s">
        <v>246</v>
      </c>
      <c r="AQ9" s="621"/>
      <c r="AR9" s="621"/>
      <c r="AS9" s="621"/>
      <c r="AT9" s="621"/>
      <c r="AU9" s="621"/>
      <c r="AV9" s="621"/>
      <c r="AW9" s="621"/>
      <c r="AX9" s="621"/>
      <c r="AY9" s="621"/>
      <c r="AZ9" s="621"/>
      <c r="BA9" s="621"/>
      <c r="BB9" s="621"/>
      <c r="BC9" s="621"/>
      <c r="BD9" s="621"/>
      <c r="BE9" s="621"/>
      <c r="BF9" s="622"/>
      <c r="BG9" s="623">
        <v>976987</v>
      </c>
      <c r="BH9" s="624"/>
      <c r="BI9" s="624"/>
      <c r="BJ9" s="624"/>
      <c r="BK9" s="624"/>
      <c r="BL9" s="624"/>
      <c r="BM9" s="624"/>
      <c r="BN9" s="625"/>
      <c r="BO9" s="626">
        <v>46</v>
      </c>
      <c r="BP9" s="626"/>
      <c r="BQ9" s="626"/>
      <c r="BR9" s="626"/>
      <c r="BS9" s="627" t="s">
        <v>179</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1501067</v>
      </c>
      <c r="CS9" s="624"/>
      <c r="CT9" s="624"/>
      <c r="CU9" s="624"/>
      <c r="CV9" s="624"/>
      <c r="CW9" s="624"/>
      <c r="CX9" s="624"/>
      <c r="CY9" s="625"/>
      <c r="CZ9" s="626">
        <v>15.7</v>
      </c>
      <c r="DA9" s="626"/>
      <c r="DB9" s="626"/>
      <c r="DC9" s="626"/>
      <c r="DD9" s="632">
        <v>396024</v>
      </c>
      <c r="DE9" s="624"/>
      <c r="DF9" s="624"/>
      <c r="DG9" s="624"/>
      <c r="DH9" s="624"/>
      <c r="DI9" s="624"/>
      <c r="DJ9" s="624"/>
      <c r="DK9" s="624"/>
      <c r="DL9" s="624"/>
      <c r="DM9" s="624"/>
      <c r="DN9" s="624"/>
      <c r="DO9" s="624"/>
      <c r="DP9" s="625"/>
      <c r="DQ9" s="632">
        <v>667534</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179</v>
      </c>
      <c r="S10" s="624"/>
      <c r="T10" s="624"/>
      <c r="U10" s="624"/>
      <c r="V10" s="624"/>
      <c r="W10" s="624"/>
      <c r="X10" s="624"/>
      <c r="Y10" s="625"/>
      <c r="Z10" s="626" t="s">
        <v>238</v>
      </c>
      <c r="AA10" s="626"/>
      <c r="AB10" s="626"/>
      <c r="AC10" s="626"/>
      <c r="AD10" s="627" t="s">
        <v>231</v>
      </c>
      <c r="AE10" s="627"/>
      <c r="AF10" s="627"/>
      <c r="AG10" s="627"/>
      <c r="AH10" s="627"/>
      <c r="AI10" s="627"/>
      <c r="AJ10" s="627"/>
      <c r="AK10" s="627"/>
      <c r="AL10" s="628" t="s">
        <v>231</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40694</v>
      </c>
      <c r="BH10" s="624"/>
      <c r="BI10" s="624"/>
      <c r="BJ10" s="624"/>
      <c r="BK10" s="624"/>
      <c r="BL10" s="624"/>
      <c r="BM10" s="624"/>
      <c r="BN10" s="625"/>
      <c r="BO10" s="626">
        <v>1.9</v>
      </c>
      <c r="BP10" s="626"/>
      <c r="BQ10" s="626"/>
      <c r="BR10" s="626"/>
      <c r="BS10" s="627" t="s">
        <v>238</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14100</v>
      </c>
      <c r="CS10" s="624"/>
      <c r="CT10" s="624"/>
      <c r="CU10" s="624"/>
      <c r="CV10" s="624"/>
      <c r="CW10" s="624"/>
      <c r="CX10" s="624"/>
      <c r="CY10" s="625"/>
      <c r="CZ10" s="626">
        <v>0.1</v>
      </c>
      <c r="DA10" s="626"/>
      <c r="DB10" s="626"/>
      <c r="DC10" s="626"/>
      <c r="DD10" s="632" t="s">
        <v>238</v>
      </c>
      <c r="DE10" s="624"/>
      <c r="DF10" s="624"/>
      <c r="DG10" s="624"/>
      <c r="DH10" s="624"/>
      <c r="DI10" s="624"/>
      <c r="DJ10" s="624"/>
      <c r="DK10" s="624"/>
      <c r="DL10" s="624"/>
      <c r="DM10" s="624"/>
      <c r="DN10" s="624"/>
      <c r="DO10" s="624"/>
      <c r="DP10" s="625"/>
      <c r="DQ10" s="632">
        <v>14100</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451899</v>
      </c>
      <c r="S11" s="624"/>
      <c r="T11" s="624"/>
      <c r="U11" s="624"/>
      <c r="V11" s="624"/>
      <c r="W11" s="624"/>
      <c r="X11" s="624"/>
      <c r="Y11" s="625"/>
      <c r="Z11" s="628">
        <v>4.5999999999999996</v>
      </c>
      <c r="AA11" s="629"/>
      <c r="AB11" s="629"/>
      <c r="AC11" s="635"/>
      <c r="AD11" s="632">
        <v>451899</v>
      </c>
      <c r="AE11" s="624"/>
      <c r="AF11" s="624"/>
      <c r="AG11" s="624"/>
      <c r="AH11" s="624"/>
      <c r="AI11" s="624"/>
      <c r="AJ11" s="624"/>
      <c r="AK11" s="625"/>
      <c r="AL11" s="628">
        <v>8.5</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41273</v>
      </c>
      <c r="BH11" s="624"/>
      <c r="BI11" s="624"/>
      <c r="BJ11" s="624"/>
      <c r="BK11" s="624"/>
      <c r="BL11" s="624"/>
      <c r="BM11" s="624"/>
      <c r="BN11" s="625"/>
      <c r="BO11" s="626">
        <v>1.9</v>
      </c>
      <c r="BP11" s="626"/>
      <c r="BQ11" s="626"/>
      <c r="BR11" s="626"/>
      <c r="BS11" s="627" t="s">
        <v>179</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25180</v>
      </c>
      <c r="CS11" s="624"/>
      <c r="CT11" s="624"/>
      <c r="CU11" s="624"/>
      <c r="CV11" s="624"/>
      <c r="CW11" s="624"/>
      <c r="CX11" s="624"/>
      <c r="CY11" s="625"/>
      <c r="CZ11" s="626">
        <v>0.3</v>
      </c>
      <c r="DA11" s="626"/>
      <c r="DB11" s="626"/>
      <c r="DC11" s="626"/>
      <c r="DD11" s="632">
        <v>1496</v>
      </c>
      <c r="DE11" s="624"/>
      <c r="DF11" s="624"/>
      <c r="DG11" s="624"/>
      <c r="DH11" s="624"/>
      <c r="DI11" s="624"/>
      <c r="DJ11" s="624"/>
      <c r="DK11" s="624"/>
      <c r="DL11" s="624"/>
      <c r="DM11" s="624"/>
      <c r="DN11" s="624"/>
      <c r="DO11" s="624"/>
      <c r="DP11" s="625"/>
      <c r="DQ11" s="632">
        <v>22878</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t="s">
        <v>238</v>
      </c>
      <c r="S12" s="624"/>
      <c r="T12" s="624"/>
      <c r="U12" s="624"/>
      <c r="V12" s="624"/>
      <c r="W12" s="624"/>
      <c r="X12" s="624"/>
      <c r="Y12" s="625"/>
      <c r="Z12" s="626" t="s">
        <v>238</v>
      </c>
      <c r="AA12" s="626"/>
      <c r="AB12" s="626"/>
      <c r="AC12" s="626"/>
      <c r="AD12" s="627" t="s">
        <v>238</v>
      </c>
      <c r="AE12" s="627"/>
      <c r="AF12" s="627"/>
      <c r="AG12" s="627"/>
      <c r="AH12" s="627"/>
      <c r="AI12" s="627"/>
      <c r="AJ12" s="627"/>
      <c r="AK12" s="627"/>
      <c r="AL12" s="628" t="s">
        <v>179</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810400</v>
      </c>
      <c r="BH12" s="624"/>
      <c r="BI12" s="624"/>
      <c r="BJ12" s="624"/>
      <c r="BK12" s="624"/>
      <c r="BL12" s="624"/>
      <c r="BM12" s="624"/>
      <c r="BN12" s="625"/>
      <c r="BO12" s="626">
        <v>38.200000000000003</v>
      </c>
      <c r="BP12" s="626"/>
      <c r="BQ12" s="626"/>
      <c r="BR12" s="626"/>
      <c r="BS12" s="627" t="s">
        <v>231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80950</v>
      </c>
      <c r="CS12" s="624"/>
      <c r="CT12" s="624"/>
      <c r="CU12" s="624"/>
      <c r="CV12" s="624"/>
      <c r="CW12" s="624"/>
      <c r="CX12" s="624"/>
      <c r="CY12" s="625"/>
      <c r="CZ12" s="626">
        <v>0.8</v>
      </c>
      <c r="DA12" s="626"/>
      <c r="DB12" s="626"/>
      <c r="DC12" s="626"/>
      <c r="DD12" s="632" t="s">
        <v>179</v>
      </c>
      <c r="DE12" s="624"/>
      <c r="DF12" s="624"/>
      <c r="DG12" s="624"/>
      <c r="DH12" s="624"/>
      <c r="DI12" s="624"/>
      <c r="DJ12" s="624"/>
      <c r="DK12" s="624"/>
      <c r="DL12" s="624"/>
      <c r="DM12" s="624"/>
      <c r="DN12" s="624"/>
      <c r="DO12" s="624"/>
      <c r="DP12" s="625"/>
      <c r="DQ12" s="632">
        <v>80302</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231</v>
      </c>
      <c r="AA13" s="626"/>
      <c r="AB13" s="626"/>
      <c r="AC13" s="626"/>
      <c r="AD13" s="627" t="s">
        <v>238</v>
      </c>
      <c r="AE13" s="627"/>
      <c r="AF13" s="627"/>
      <c r="AG13" s="627"/>
      <c r="AH13" s="627"/>
      <c r="AI13" s="627"/>
      <c r="AJ13" s="627"/>
      <c r="AK13" s="627"/>
      <c r="AL13" s="628" t="s">
        <v>179</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810400</v>
      </c>
      <c r="BH13" s="624"/>
      <c r="BI13" s="624"/>
      <c r="BJ13" s="624"/>
      <c r="BK13" s="624"/>
      <c r="BL13" s="624"/>
      <c r="BM13" s="624"/>
      <c r="BN13" s="625"/>
      <c r="BO13" s="626">
        <v>38.200000000000003</v>
      </c>
      <c r="BP13" s="626"/>
      <c r="BQ13" s="626"/>
      <c r="BR13" s="626"/>
      <c r="BS13" s="627" t="s">
        <v>238</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799295</v>
      </c>
      <c r="CS13" s="624"/>
      <c r="CT13" s="624"/>
      <c r="CU13" s="624"/>
      <c r="CV13" s="624"/>
      <c r="CW13" s="624"/>
      <c r="CX13" s="624"/>
      <c r="CY13" s="625"/>
      <c r="CZ13" s="626">
        <v>8.3000000000000007</v>
      </c>
      <c r="DA13" s="626"/>
      <c r="DB13" s="626"/>
      <c r="DC13" s="626"/>
      <c r="DD13" s="632">
        <v>436201</v>
      </c>
      <c r="DE13" s="624"/>
      <c r="DF13" s="624"/>
      <c r="DG13" s="624"/>
      <c r="DH13" s="624"/>
      <c r="DI13" s="624"/>
      <c r="DJ13" s="624"/>
      <c r="DK13" s="624"/>
      <c r="DL13" s="624"/>
      <c r="DM13" s="624"/>
      <c r="DN13" s="624"/>
      <c r="DO13" s="624"/>
      <c r="DP13" s="625"/>
      <c r="DQ13" s="632">
        <v>395855</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254</v>
      </c>
      <c r="S14" s="624"/>
      <c r="T14" s="624"/>
      <c r="U14" s="624"/>
      <c r="V14" s="624"/>
      <c r="W14" s="624"/>
      <c r="X14" s="624"/>
      <c r="Y14" s="625"/>
      <c r="Z14" s="626">
        <v>0</v>
      </c>
      <c r="AA14" s="626"/>
      <c r="AB14" s="626"/>
      <c r="AC14" s="626"/>
      <c r="AD14" s="627">
        <v>254</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57644</v>
      </c>
      <c r="BH14" s="624"/>
      <c r="BI14" s="624"/>
      <c r="BJ14" s="624"/>
      <c r="BK14" s="624"/>
      <c r="BL14" s="624"/>
      <c r="BM14" s="624"/>
      <c r="BN14" s="625"/>
      <c r="BO14" s="626">
        <v>2.7</v>
      </c>
      <c r="BP14" s="626"/>
      <c r="BQ14" s="626"/>
      <c r="BR14" s="626"/>
      <c r="BS14" s="627" t="s">
        <v>238</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299537</v>
      </c>
      <c r="CS14" s="624"/>
      <c r="CT14" s="624"/>
      <c r="CU14" s="624"/>
      <c r="CV14" s="624"/>
      <c r="CW14" s="624"/>
      <c r="CX14" s="624"/>
      <c r="CY14" s="625"/>
      <c r="CZ14" s="626">
        <v>3.1</v>
      </c>
      <c r="DA14" s="626"/>
      <c r="DB14" s="626"/>
      <c r="DC14" s="626"/>
      <c r="DD14" s="632">
        <v>10183</v>
      </c>
      <c r="DE14" s="624"/>
      <c r="DF14" s="624"/>
      <c r="DG14" s="624"/>
      <c r="DH14" s="624"/>
      <c r="DI14" s="624"/>
      <c r="DJ14" s="624"/>
      <c r="DK14" s="624"/>
      <c r="DL14" s="624"/>
      <c r="DM14" s="624"/>
      <c r="DN14" s="624"/>
      <c r="DO14" s="624"/>
      <c r="DP14" s="625"/>
      <c r="DQ14" s="632">
        <v>283799</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238</v>
      </c>
      <c r="S15" s="624"/>
      <c r="T15" s="624"/>
      <c r="U15" s="624"/>
      <c r="V15" s="624"/>
      <c r="W15" s="624"/>
      <c r="X15" s="624"/>
      <c r="Y15" s="625"/>
      <c r="Z15" s="626" t="s">
        <v>231</v>
      </c>
      <c r="AA15" s="626"/>
      <c r="AB15" s="626"/>
      <c r="AC15" s="626"/>
      <c r="AD15" s="627" t="s">
        <v>231</v>
      </c>
      <c r="AE15" s="627"/>
      <c r="AF15" s="627"/>
      <c r="AG15" s="627"/>
      <c r="AH15" s="627"/>
      <c r="AI15" s="627"/>
      <c r="AJ15" s="627"/>
      <c r="AK15" s="627"/>
      <c r="AL15" s="628" t="s">
        <v>238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159128</v>
      </c>
      <c r="BH15" s="624"/>
      <c r="BI15" s="624"/>
      <c r="BJ15" s="624"/>
      <c r="BK15" s="624"/>
      <c r="BL15" s="624"/>
      <c r="BM15" s="624"/>
      <c r="BN15" s="625"/>
      <c r="BO15" s="626">
        <v>7.5</v>
      </c>
      <c r="BP15" s="626"/>
      <c r="BQ15" s="626"/>
      <c r="BR15" s="626"/>
      <c r="BS15" s="627" t="s">
        <v>179</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901577</v>
      </c>
      <c r="CS15" s="624"/>
      <c r="CT15" s="624"/>
      <c r="CU15" s="624"/>
      <c r="CV15" s="624"/>
      <c r="CW15" s="624"/>
      <c r="CX15" s="624"/>
      <c r="CY15" s="625"/>
      <c r="CZ15" s="626">
        <v>9.4</v>
      </c>
      <c r="DA15" s="626"/>
      <c r="DB15" s="626"/>
      <c r="DC15" s="626"/>
      <c r="DD15" s="632">
        <v>35883</v>
      </c>
      <c r="DE15" s="624"/>
      <c r="DF15" s="624"/>
      <c r="DG15" s="624"/>
      <c r="DH15" s="624"/>
      <c r="DI15" s="624"/>
      <c r="DJ15" s="624"/>
      <c r="DK15" s="624"/>
      <c r="DL15" s="624"/>
      <c r="DM15" s="624"/>
      <c r="DN15" s="624"/>
      <c r="DO15" s="624"/>
      <c r="DP15" s="625"/>
      <c r="DQ15" s="632">
        <v>782540</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6919</v>
      </c>
      <c r="S16" s="624"/>
      <c r="T16" s="624"/>
      <c r="U16" s="624"/>
      <c r="V16" s="624"/>
      <c r="W16" s="624"/>
      <c r="X16" s="624"/>
      <c r="Y16" s="625"/>
      <c r="Z16" s="626">
        <v>0.1</v>
      </c>
      <c r="AA16" s="626"/>
      <c r="AB16" s="626"/>
      <c r="AC16" s="626"/>
      <c r="AD16" s="627">
        <v>6919</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238</v>
      </c>
      <c r="BH16" s="624"/>
      <c r="BI16" s="624"/>
      <c r="BJ16" s="624"/>
      <c r="BK16" s="624"/>
      <c r="BL16" s="624"/>
      <c r="BM16" s="624"/>
      <c r="BN16" s="625"/>
      <c r="BO16" s="626" t="s">
        <v>231</v>
      </c>
      <c r="BP16" s="626"/>
      <c r="BQ16" s="626"/>
      <c r="BR16" s="626"/>
      <c r="BS16" s="627" t="s">
        <v>238</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238</v>
      </c>
      <c r="CS16" s="624"/>
      <c r="CT16" s="624"/>
      <c r="CU16" s="624"/>
      <c r="CV16" s="624"/>
      <c r="CW16" s="624"/>
      <c r="CX16" s="624"/>
      <c r="CY16" s="625"/>
      <c r="CZ16" s="626" t="s">
        <v>179</v>
      </c>
      <c r="DA16" s="626"/>
      <c r="DB16" s="626"/>
      <c r="DC16" s="626"/>
      <c r="DD16" s="632" t="s">
        <v>231</v>
      </c>
      <c r="DE16" s="624"/>
      <c r="DF16" s="624"/>
      <c r="DG16" s="624"/>
      <c r="DH16" s="624"/>
      <c r="DI16" s="624"/>
      <c r="DJ16" s="624"/>
      <c r="DK16" s="624"/>
      <c r="DL16" s="624"/>
      <c r="DM16" s="624"/>
      <c r="DN16" s="624"/>
      <c r="DO16" s="624"/>
      <c r="DP16" s="625"/>
      <c r="DQ16" s="632" t="s">
        <v>238</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19330</v>
      </c>
      <c r="S17" s="624"/>
      <c r="T17" s="624"/>
      <c r="U17" s="624"/>
      <c r="V17" s="624"/>
      <c r="W17" s="624"/>
      <c r="X17" s="624"/>
      <c r="Y17" s="625"/>
      <c r="Z17" s="626">
        <v>0.2</v>
      </c>
      <c r="AA17" s="626"/>
      <c r="AB17" s="626"/>
      <c r="AC17" s="626"/>
      <c r="AD17" s="627">
        <v>19330</v>
      </c>
      <c r="AE17" s="627"/>
      <c r="AF17" s="627"/>
      <c r="AG17" s="627"/>
      <c r="AH17" s="627"/>
      <c r="AI17" s="627"/>
      <c r="AJ17" s="627"/>
      <c r="AK17" s="627"/>
      <c r="AL17" s="628">
        <v>0.4</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231</v>
      </c>
      <c r="BH17" s="624"/>
      <c r="BI17" s="624"/>
      <c r="BJ17" s="624"/>
      <c r="BK17" s="624"/>
      <c r="BL17" s="624"/>
      <c r="BM17" s="624"/>
      <c r="BN17" s="625"/>
      <c r="BO17" s="626" t="s">
        <v>179</v>
      </c>
      <c r="BP17" s="626"/>
      <c r="BQ17" s="626"/>
      <c r="BR17" s="626"/>
      <c r="BS17" s="627" t="s">
        <v>238</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1200376</v>
      </c>
      <c r="CS17" s="624"/>
      <c r="CT17" s="624"/>
      <c r="CU17" s="624"/>
      <c r="CV17" s="624"/>
      <c r="CW17" s="624"/>
      <c r="CX17" s="624"/>
      <c r="CY17" s="625"/>
      <c r="CZ17" s="626">
        <v>12.5</v>
      </c>
      <c r="DA17" s="626"/>
      <c r="DB17" s="626"/>
      <c r="DC17" s="626"/>
      <c r="DD17" s="632" t="s">
        <v>231</v>
      </c>
      <c r="DE17" s="624"/>
      <c r="DF17" s="624"/>
      <c r="DG17" s="624"/>
      <c r="DH17" s="624"/>
      <c r="DI17" s="624"/>
      <c r="DJ17" s="624"/>
      <c r="DK17" s="624"/>
      <c r="DL17" s="624"/>
      <c r="DM17" s="624"/>
      <c r="DN17" s="624"/>
      <c r="DO17" s="624"/>
      <c r="DP17" s="625"/>
      <c r="DQ17" s="632">
        <v>1193930</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23135</v>
      </c>
      <c r="S18" s="624"/>
      <c r="T18" s="624"/>
      <c r="U18" s="624"/>
      <c r="V18" s="624"/>
      <c r="W18" s="624"/>
      <c r="X18" s="624"/>
      <c r="Y18" s="625"/>
      <c r="Z18" s="626">
        <v>0.2</v>
      </c>
      <c r="AA18" s="626"/>
      <c r="AB18" s="626"/>
      <c r="AC18" s="626"/>
      <c r="AD18" s="627">
        <v>23135</v>
      </c>
      <c r="AE18" s="627"/>
      <c r="AF18" s="627"/>
      <c r="AG18" s="627"/>
      <c r="AH18" s="627"/>
      <c r="AI18" s="627"/>
      <c r="AJ18" s="627"/>
      <c r="AK18" s="627"/>
      <c r="AL18" s="628">
        <v>0.4</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238</v>
      </c>
      <c r="BH18" s="624"/>
      <c r="BI18" s="624"/>
      <c r="BJ18" s="624"/>
      <c r="BK18" s="624"/>
      <c r="BL18" s="624"/>
      <c r="BM18" s="624"/>
      <c r="BN18" s="625"/>
      <c r="BO18" s="626" t="s">
        <v>238</v>
      </c>
      <c r="BP18" s="626"/>
      <c r="BQ18" s="626"/>
      <c r="BR18" s="626"/>
      <c r="BS18" s="627" t="s">
        <v>238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238</v>
      </c>
      <c r="CS18" s="624"/>
      <c r="CT18" s="624"/>
      <c r="CU18" s="624"/>
      <c r="CV18" s="624"/>
      <c r="CW18" s="624"/>
      <c r="CX18" s="624"/>
      <c r="CY18" s="625"/>
      <c r="CZ18" s="626" t="s">
        <v>238</v>
      </c>
      <c r="DA18" s="626"/>
      <c r="DB18" s="626"/>
      <c r="DC18" s="626"/>
      <c r="DD18" s="632" t="s">
        <v>238</v>
      </c>
      <c r="DE18" s="624"/>
      <c r="DF18" s="624"/>
      <c r="DG18" s="624"/>
      <c r="DH18" s="624"/>
      <c r="DI18" s="624"/>
      <c r="DJ18" s="624"/>
      <c r="DK18" s="624"/>
      <c r="DL18" s="624"/>
      <c r="DM18" s="624"/>
      <c r="DN18" s="624"/>
      <c r="DO18" s="624"/>
      <c r="DP18" s="625"/>
      <c r="DQ18" s="632" t="s">
        <v>231</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23135</v>
      </c>
      <c r="S19" s="624"/>
      <c r="T19" s="624"/>
      <c r="U19" s="624"/>
      <c r="V19" s="624"/>
      <c r="W19" s="624"/>
      <c r="X19" s="624"/>
      <c r="Y19" s="625"/>
      <c r="Z19" s="626">
        <v>0.2</v>
      </c>
      <c r="AA19" s="626"/>
      <c r="AB19" s="626"/>
      <c r="AC19" s="626"/>
      <c r="AD19" s="627">
        <v>23135</v>
      </c>
      <c r="AE19" s="627"/>
      <c r="AF19" s="627"/>
      <c r="AG19" s="627"/>
      <c r="AH19" s="627"/>
      <c r="AI19" s="627"/>
      <c r="AJ19" s="627"/>
      <c r="AK19" s="627"/>
      <c r="AL19" s="628">
        <v>0.4</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t="s">
        <v>238</v>
      </c>
      <c r="BH19" s="624"/>
      <c r="BI19" s="624"/>
      <c r="BJ19" s="624"/>
      <c r="BK19" s="624"/>
      <c r="BL19" s="624"/>
      <c r="BM19" s="624"/>
      <c r="BN19" s="625"/>
      <c r="BO19" s="626" t="s">
        <v>231</v>
      </c>
      <c r="BP19" s="626"/>
      <c r="BQ19" s="626"/>
      <c r="BR19" s="626"/>
      <c r="BS19" s="627" t="s">
        <v>179</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238</v>
      </c>
      <c r="DA19" s="626"/>
      <c r="DB19" s="626"/>
      <c r="DC19" s="626"/>
      <c r="DD19" s="632" t="s">
        <v>238</v>
      </c>
      <c r="DE19" s="624"/>
      <c r="DF19" s="624"/>
      <c r="DG19" s="624"/>
      <c r="DH19" s="624"/>
      <c r="DI19" s="624"/>
      <c r="DJ19" s="624"/>
      <c r="DK19" s="624"/>
      <c r="DL19" s="624"/>
      <c r="DM19" s="624"/>
      <c r="DN19" s="624"/>
      <c r="DO19" s="624"/>
      <c r="DP19" s="625"/>
      <c r="DQ19" s="632" t="s">
        <v>238</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t="s">
        <v>231</v>
      </c>
      <c r="S20" s="624"/>
      <c r="T20" s="624"/>
      <c r="U20" s="624"/>
      <c r="V20" s="624"/>
      <c r="W20" s="624"/>
      <c r="X20" s="624"/>
      <c r="Y20" s="625"/>
      <c r="Z20" s="626" t="s">
        <v>231</v>
      </c>
      <c r="AA20" s="626"/>
      <c r="AB20" s="626"/>
      <c r="AC20" s="626"/>
      <c r="AD20" s="627" t="s">
        <v>231</v>
      </c>
      <c r="AE20" s="627"/>
      <c r="AF20" s="627"/>
      <c r="AG20" s="627"/>
      <c r="AH20" s="627"/>
      <c r="AI20" s="627"/>
      <c r="AJ20" s="627"/>
      <c r="AK20" s="627"/>
      <c r="AL20" s="628" t="s">
        <v>238</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238</v>
      </c>
      <c r="BH20" s="624"/>
      <c r="BI20" s="624"/>
      <c r="BJ20" s="624"/>
      <c r="BK20" s="624"/>
      <c r="BL20" s="624"/>
      <c r="BM20" s="624"/>
      <c r="BN20" s="625"/>
      <c r="BO20" s="626" t="s">
        <v>238</v>
      </c>
      <c r="BP20" s="626"/>
      <c r="BQ20" s="626"/>
      <c r="BR20" s="626"/>
      <c r="BS20" s="627" t="s">
        <v>231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9584959</v>
      </c>
      <c r="CS20" s="624"/>
      <c r="CT20" s="624"/>
      <c r="CU20" s="624"/>
      <c r="CV20" s="624"/>
      <c r="CW20" s="624"/>
      <c r="CX20" s="624"/>
      <c r="CY20" s="625"/>
      <c r="CZ20" s="626">
        <v>100</v>
      </c>
      <c r="DA20" s="626"/>
      <c r="DB20" s="626"/>
      <c r="DC20" s="626"/>
      <c r="DD20" s="632">
        <v>1027212</v>
      </c>
      <c r="DE20" s="624"/>
      <c r="DF20" s="624"/>
      <c r="DG20" s="624"/>
      <c r="DH20" s="624"/>
      <c r="DI20" s="624"/>
      <c r="DJ20" s="624"/>
      <c r="DK20" s="624"/>
      <c r="DL20" s="624"/>
      <c r="DM20" s="624"/>
      <c r="DN20" s="624"/>
      <c r="DO20" s="624"/>
      <c r="DP20" s="625"/>
      <c r="DQ20" s="632">
        <v>6425566</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2928860</v>
      </c>
      <c r="S21" s="624"/>
      <c r="T21" s="624"/>
      <c r="U21" s="624"/>
      <c r="V21" s="624"/>
      <c r="W21" s="624"/>
      <c r="X21" s="624"/>
      <c r="Y21" s="625"/>
      <c r="Z21" s="626">
        <v>29.5</v>
      </c>
      <c r="AA21" s="626"/>
      <c r="AB21" s="626"/>
      <c r="AC21" s="626"/>
      <c r="AD21" s="627">
        <v>2554468</v>
      </c>
      <c r="AE21" s="627"/>
      <c r="AF21" s="627"/>
      <c r="AG21" s="627"/>
      <c r="AH21" s="627"/>
      <c r="AI21" s="627"/>
      <c r="AJ21" s="627"/>
      <c r="AK21" s="627"/>
      <c r="AL21" s="628">
        <v>47.9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231</v>
      </c>
      <c r="BH21" s="624"/>
      <c r="BI21" s="624"/>
      <c r="BJ21" s="624"/>
      <c r="BK21" s="624"/>
      <c r="BL21" s="624"/>
      <c r="BM21" s="624"/>
      <c r="BN21" s="625"/>
      <c r="BO21" s="626" t="s">
        <v>231</v>
      </c>
      <c r="BP21" s="626"/>
      <c r="BQ21" s="626"/>
      <c r="BR21" s="626"/>
      <c r="BS21" s="627" t="s">
        <v>231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2554468</v>
      </c>
      <c r="S22" s="624"/>
      <c r="T22" s="624"/>
      <c r="U22" s="624"/>
      <c r="V22" s="624"/>
      <c r="W22" s="624"/>
      <c r="X22" s="624"/>
      <c r="Y22" s="625"/>
      <c r="Z22" s="626">
        <v>25.7</v>
      </c>
      <c r="AA22" s="626"/>
      <c r="AB22" s="626"/>
      <c r="AC22" s="626"/>
      <c r="AD22" s="627">
        <v>2554468</v>
      </c>
      <c r="AE22" s="627"/>
      <c r="AF22" s="627"/>
      <c r="AG22" s="627"/>
      <c r="AH22" s="627"/>
      <c r="AI22" s="627"/>
      <c r="AJ22" s="627"/>
      <c r="AK22" s="627"/>
      <c r="AL22" s="628">
        <v>47.9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238</v>
      </c>
      <c r="BH22" s="624"/>
      <c r="BI22" s="624"/>
      <c r="BJ22" s="624"/>
      <c r="BK22" s="624"/>
      <c r="BL22" s="624"/>
      <c r="BM22" s="624"/>
      <c r="BN22" s="625"/>
      <c r="BO22" s="626" t="s">
        <v>238</v>
      </c>
      <c r="BP22" s="626"/>
      <c r="BQ22" s="626"/>
      <c r="BR22" s="626"/>
      <c r="BS22" s="627" t="s">
        <v>238</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374392</v>
      </c>
      <c r="S23" s="624"/>
      <c r="T23" s="624"/>
      <c r="U23" s="624"/>
      <c r="V23" s="624"/>
      <c r="W23" s="624"/>
      <c r="X23" s="624"/>
      <c r="Y23" s="625"/>
      <c r="Z23" s="626">
        <v>3.8</v>
      </c>
      <c r="AA23" s="626"/>
      <c r="AB23" s="626"/>
      <c r="AC23" s="626"/>
      <c r="AD23" s="627" t="s">
        <v>238</v>
      </c>
      <c r="AE23" s="627"/>
      <c r="AF23" s="627"/>
      <c r="AG23" s="627"/>
      <c r="AH23" s="627"/>
      <c r="AI23" s="627"/>
      <c r="AJ23" s="627"/>
      <c r="AK23" s="627"/>
      <c r="AL23" s="628" t="s">
        <v>231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231</v>
      </c>
      <c r="BH23" s="624"/>
      <c r="BI23" s="624"/>
      <c r="BJ23" s="624"/>
      <c r="BK23" s="624"/>
      <c r="BL23" s="624"/>
      <c r="BM23" s="624"/>
      <c r="BN23" s="625"/>
      <c r="BO23" s="626" t="s">
        <v>238</v>
      </c>
      <c r="BP23" s="626"/>
      <c r="BQ23" s="626"/>
      <c r="BR23" s="626"/>
      <c r="BS23" s="627" t="s">
        <v>231</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238</v>
      </c>
      <c r="S24" s="624"/>
      <c r="T24" s="624"/>
      <c r="U24" s="624"/>
      <c r="V24" s="624"/>
      <c r="W24" s="624"/>
      <c r="X24" s="624"/>
      <c r="Y24" s="625"/>
      <c r="Z24" s="626" t="s">
        <v>231</v>
      </c>
      <c r="AA24" s="626"/>
      <c r="AB24" s="626"/>
      <c r="AC24" s="626"/>
      <c r="AD24" s="627" t="s">
        <v>231</v>
      </c>
      <c r="AE24" s="627"/>
      <c r="AF24" s="627"/>
      <c r="AG24" s="627"/>
      <c r="AH24" s="627"/>
      <c r="AI24" s="627"/>
      <c r="AJ24" s="627"/>
      <c r="AK24" s="627"/>
      <c r="AL24" s="628" t="s">
        <v>179</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231</v>
      </c>
      <c r="BH24" s="624"/>
      <c r="BI24" s="624"/>
      <c r="BJ24" s="624"/>
      <c r="BK24" s="624"/>
      <c r="BL24" s="624"/>
      <c r="BM24" s="624"/>
      <c r="BN24" s="625"/>
      <c r="BO24" s="626" t="s">
        <v>231</v>
      </c>
      <c r="BP24" s="626"/>
      <c r="BQ24" s="626"/>
      <c r="BR24" s="626"/>
      <c r="BS24" s="627" t="s">
        <v>231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4578450</v>
      </c>
      <c r="CS24" s="613"/>
      <c r="CT24" s="613"/>
      <c r="CU24" s="613"/>
      <c r="CV24" s="613"/>
      <c r="CW24" s="613"/>
      <c r="CX24" s="613"/>
      <c r="CY24" s="614"/>
      <c r="CZ24" s="617">
        <v>47.8</v>
      </c>
      <c r="DA24" s="618"/>
      <c r="DB24" s="618"/>
      <c r="DC24" s="634"/>
      <c r="DD24" s="653">
        <v>3185493</v>
      </c>
      <c r="DE24" s="613"/>
      <c r="DF24" s="613"/>
      <c r="DG24" s="613"/>
      <c r="DH24" s="613"/>
      <c r="DI24" s="613"/>
      <c r="DJ24" s="613"/>
      <c r="DK24" s="614"/>
      <c r="DL24" s="653">
        <v>3037563</v>
      </c>
      <c r="DM24" s="613"/>
      <c r="DN24" s="613"/>
      <c r="DO24" s="613"/>
      <c r="DP24" s="613"/>
      <c r="DQ24" s="613"/>
      <c r="DR24" s="613"/>
      <c r="DS24" s="613"/>
      <c r="DT24" s="613"/>
      <c r="DU24" s="613"/>
      <c r="DV24" s="614"/>
      <c r="DW24" s="617">
        <v>56.2</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5651108</v>
      </c>
      <c r="S25" s="624"/>
      <c r="T25" s="624"/>
      <c r="U25" s="624"/>
      <c r="V25" s="624"/>
      <c r="W25" s="624"/>
      <c r="X25" s="624"/>
      <c r="Y25" s="625"/>
      <c r="Z25" s="626">
        <v>56.9</v>
      </c>
      <c r="AA25" s="626"/>
      <c r="AB25" s="626"/>
      <c r="AC25" s="626"/>
      <c r="AD25" s="627">
        <v>5276716</v>
      </c>
      <c r="AE25" s="627"/>
      <c r="AF25" s="627"/>
      <c r="AG25" s="627"/>
      <c r="AH25" s="627"/>
      <c r="AI25" s="627"/>
      <c r="AJ25" s="627"/>
      <c r="AK25" s="627"/>
      <c r="AL25" s="628">
        <v>99</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179</v>
      </c>
      <c r="BH25" s="624"/>
      <c r="BI25" s="624"/>
      <c r="BJ25" s="624"/>
      <c r="BK25" s="624"/>
      <c r="BL25" s="624"/>
      <c r="BM25" s="624"/>
      <c r="BN25" s="625"/>
      <c r="BO25" s="626" t="s">
        <v>231</v>
      </c>
      <c r="BP25" s="626"/>
      <c r="BQ25" s="626"/>
      <c r="BR25" s="626"/>
      <c r="BS25" s="627" t="s">
        <v>238</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1689301</v>
      </c>
      <c r="CS25" s="654"/>
      <c r="CT25" s="654"/>
      <c r="CU25" s="654"/>
      <c r="CV25" s="654"/>
      <c r="CW25" s="654"/>
      <c r="CX25" s="654"/>
      <c r="CY25" s="655"/>
      <c r="CZ25" s="628">
        <v>17.600000000000001</v>
      </c>
      <c r="DA25" s="656"/>
      <c r="DB25" s="656"/>
      <c r="DC25" s="658"/>
      <c r="DD25" s="632">
        <v>1557708</v>
      </c>
      <c r="DE25" s="654"/>
      <c r="DF25" s="654"/>
      <c r="DG25" s="654"/>
      <c r="DH25" s="654"/>
      <c r="DI25" s="654"/>
      <c r="DJ25" s="654"/>
      <c r="DK25" s="655"/>
      <c r="DL25" s="632">
        <v>1536586</v>
      </c>
      <c r="DM25" s="654"/>
      <c r="DN25" s="654"/>
      <c r="DO25" s="654"/>
      <c r="DP25" s="654"/>
      <c r="DQ25" s="654"/>
      <c r="DR25" s="654"/>
      <c r="DS25" s="654"/>
      <c r="DT25" s="654"/>
      <c r="DU25" s="654"/>
      <c r="DV25" s="655"/>
      <c r="DW25" s="628">
        <v>28.4</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v>2170</v>
      </c>
      <c r="S26" s="624"/>
      <c r="T26" s="624"/>
      <c r="U26" s="624"/>
      <c r="V26" s="624"/>
      <c r="W26" s="624"/>
      <c r="X26" s="624"/>
      <c r="Y26" s="625"/>
      <c r="Z26" s="626">
        <v>0</v>
      </c>
      <c r="AA26" s="626"/>
      <c r="AB26" s="626"/>
      <c r="AC26" s="626"/>
      <c r="AD26" s="627">
        <v>2170</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179</v>
      </c>
      <c r="BP26" s="626"/>
      <c r="BQ26" s="626"/>
      <c r="BR26" s="626"/>
      <c r="BS26" s="627" t="s">
        <v>238</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1030379</v>
      </c>
      <c r="CS26" s="624"/>
      <c r="CT26" s="624"/>
      <c r="CU26" s="624"/>
      <c r="CV26" s="624"/>
      <c r="CW26" s="624"/>
      <c r="CX26" s="624"/>
      <c r="CY26" s="625"/>
      <c r="CZ26" s="628">
        <v>10.7</v>
      </c>
      <c r="DA26" s="656"/>
      <c r="DB26" s="656"/>
      <c r="DC26" s="658"/>
      <c r="DD26" s="632">
        <v>947769</v>
      </c>
      <c r="DE26" s="624"/>
      <c r="DF26" s="624"/>
      <c r="DG26" s="624"/>
      <c r="DH26" s="624"/>
      <c r="DI26" s="624"/>
      <c r="DJ26" s="624"/>
      <c r="DK26" s="625"/>
      <c r="DL26" s="632" t="s">
        <v>238</v>
      </c>
      <c r="DM26" s="624"/>
      <c r="DN26" s="624"/>
      <c r="DO26" s="624"/>
      <c r="DP26" s="624"/>
      <c r="DQ26" s="624"/>
      <c r="DR26" s="624"/>
      <c r="DS26" s="624"/>
      <c r="DT26" s="624"/>
      <c r="DU26" s="624"/>
      <c r="DV26" s="625"/>
      <c r="DW26" s="628" t="s">
        <v>179</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120628</v>
      </c>
      <c r="S27" s="624"/>
      <c r="T27" s="624"/>
      <c r="U27" s="624"/>
      <c r="V27" s="624"/>
      <c r="W27" s="624"/>
      <c r="X27" s="624"/>
      <c r="Y27" s="625"/>
      <c r="Z27" s="626">
        <v>1.2</v>
      </c>
      <c r="AA27" s="626"/>
      <c r="AB27" s="626"/>
      <c r="AC27" s="626"/>
      <c r="AD27" s="627" t="s">
        <v>238</v>
      </c>
      <c r="AE27" s="627"/>
      <c r="AF27" s="627"/>
      <c r="AG27" s="627"/>
      <c r="AH27" s="627"/>
      <c r="AI27" s="627"/>
      <c r="AJ27" s="627"/>
      <c r="AK27" s="627"/>
      <c r="AL27" s="628" t="s">
        <v>238</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2122611</v>
      </c>
      <c r="BH27" s="624"/>
      <c r="BI27" s="624"/>
      <c r="BJ27" s="624"/>
      <c r="BK27" s="624"/>
      <c r="BL27" s="624"/>
      <c r="BM27" s="624"/>
      <c r="BN27" s="625"/>
      <c r="BO27" s="626">
        <v>100</v>
      </c>
      <c r="BP27" s="626"/>
      <c r="BQ27" s="626"/>
      <c r="BR27" s="626"/>
      <c r="BS27" s="627" t="s">
        <v>238</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1688773</v>
      </c>
      <c r="CS27" s="654"/>
      <c r="CT27" s="654"/>
      <c r="CU27" s="654"/>
      <c r="CV27" s="654"/>
      <c r="CW27" s="654"/>
      <c r="CX27" s="654"/>
      <c r="CY27" s="655"/>
      <c r="CZ27" s="628">
        <v>17.600000000000001</v>
      </c>
      <c r="DA27" s="656"/>
      <c r="DB27" s="656"/>
      <c r="DC27" s="658"/>
      <c r="DD27" s="632">
        <v>433855</v>
      </c>
      <c r="DE27" s="654"/>
      <c r="DF27" s="654"/>
      <c r="DG27" s="654"/>
      <c r="DH27" s="654"/>
      <c r="DI27" s="654"/>
      <c r="DJ27" s="654"/>
      <c r="DK27" s="655"/>
      <c r="DL27" s="632">
        <v>400564</v>
      </c>
      <c r="DM27" s="654"/>
      <c r="DN27" s="654"/>
      <c r="DO27" s="654"/>
      <c r="DP27" s="654"/>
      <c r="DQ27" s="654"/>
      <c r="DR27" s="654"/>
      <c r="DS27" s="654"/>
      <c r="DT27" s="654"/>
      <c r="DU27" s="654"/>
      <c r="DV27" s="655"/>
      <c r="DW27" s="628">
        <v>7.4</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99315</v>
      </c>
      <c r="S28" s="624"/>
      <c r="T28" s="624"/>
      <c r="U28" s="624"/>
      <c r="V28" s="624"/>
      <c r="W28" s="624"/>
      <c r="X28" s="624"/>
      <c r="Y28" s="625"/>
      <c r="Z28" s="626">
        <v>1</v>
      </c>
      <c r="AA28" s="626"/>
      <c r="AB28" s="626"/>
      <c r="AC28" s="626"/>
      <c r="AD28" s="627">
        <v>28699</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1200376</v>
      </c>
      <c r="CS28" s="624"/>
      <c r="CT28" s="624"/>
      <c r="CU28" s="624"/>
      <c r="CV28" s="624"/>
      <c r="CW28" s="624"/>
      <c r="CX28" s="624"/>
      <c r="CY28" s="625"/>
      <c r="CZ28" s="628">
        <v>12.5</v>
      </c>
      <c r="DA28" s="656"/>
      <c r="DB28" s="656"/>
      <c r="DC28" s="658"/>
      <c r="DD28" s="632">
        <v>1193930</v>
      </c>
      <c r="DE28" s="624"/>
      <c r="DF28" s="624"/>
      <c r="DG28" s="624"/>
      <c r="DH28" s="624"/>
      <c r="DI28" s="624"/>
      <c r="DJ28" s="624"/>
      <c r="DK28" s="625"/>
      <c r="DL28" s="632">
        <v>1100413</v>
      </c>
      <c r="DM28" s="624"/>
      <c r="DN28" s="624"/>
      <c r="DO28" s="624"/>
      <c r="DP28" s="624"/>
      <c r="DQ28" s="624"/>
      <c r="DR28" s="624"/>
      <c r="DS28" s="624"/>
      <c r="DT28" s="624"/>
      <c r="DU28" s="624"/>
      <c r="DV28" s="625"/>
      <c r="DW28" s="628">
        <v>20.3</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76602</v>
      </c>
      <c r="S29" s="624"/>
      <c r="T29" s="624"/>
      <c r="U29" s="624"/>
      <c r="V29" s="624"/>
      <c r="W29" s="624"/>
      <c r="X29" s="624"/>
      <c r="Y29" s="625"/>
      <c r="Z29" s="626">
        <v>0.8</v>
      </c>
      <c r="AA29" s="626"/>
      <c r="AB29" s="626"/>
      <c r="AC29" s="626"/>
      <c r="AD29" s="627" t="s">
        <v>179</v>
      </c>
      <c r="AE29" s="627"/>
      <c r="AF29" s="627"/>
      <c r="AG29" s="627"/>
      <c r="AH29" s="627"/>
      <c r="AI29" s="627"/>
      <c r="AJ29" s="627"/>
      <c r="AK29" s="627"/>
      <c r="AL29" s="628" t="s">
        <v>231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72</v>
      </c>
      <c r="CG29" s="621"/>
      <c r="CH29" s="621"/>
      <c r="CI29" s="621"/>
      <c r="CJ29" s="621"/>
      <c r="CK29" s="621"/>
      <c r="CL29" s="621"/>
      <c r="CM29" s="621"/>
      <c r="CN29" s="621"/>
      <c r="CO29" s="621"/>
      <c r="CP29" s="621"/>
      <c r="CQ29" s="622"/>
      <c r="CR29" s="623">
        <v>1200376</v>
      </c>
      <c r="CS29" s="654"/>
      <c r="CT29" s="654"/>
      <c r="CU29" s="654"/>
      <c r="CV29" s="654"/>
      <c r="CW29" s="654"/>
      <c r="CX29" s="654"/>
      <c r="CY29" s="655"/>
      <c r="CZ29" s="628">
        <v>12.5</v>
      </c>
      <c r="DA29" s="656"/>
      <c r="DB29" s="656"/>
      <c r="DC29" s="658"/>
      <c r="DD29" s="632">
        <v>1193930</v>
      </c>
      <c r="DE29" s="654"/>
      <c r="DF29" s="654"/>
      <c r="DG29" s="654"/>
      <c r="DH29" s="654"/>
      <c r="DI29" s="654"/>
      <c r="DJ29" s="654"/>
      <c r="DK29" s="655"/>
      <c r="DL29" s="632">
        <v>1100413</v>
      </c>
      <c r="DM29" s="654"/>
      <c r="DN29" s="654"/>
      <c r="DO29" s="654"/>
      <c r="DP29" s="654"/>
      <c r="DQ29" s="654"/>
      <c r="DR29" s="654"/>
      <c r="DS29" s="654"/>
      <c r="DT29" s="654"/>
      <c r="DU29" s="654"/>
      <c r="DV29" s="655"/>
      <c r="DW29" s="628">
        <v>20.3</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1464777</v>
      </c>
      <c r="S30" s="624"/>
      <c r="T30" s="624"/>
      <c r="U30" s="624"/>
      <c r="V30" s="624"/>
      <c r="W30" s="624"/>
      <c r="X30" s="624"/>
      <c r="Y30" s="625"/>
      <c r="Z30" s="626">
        <v>14.8</v>
      </c>
      <c r="AA30" s="626"/>
      <c r="AB30" s="626"/>
      <c r="AC30" s="626"/>
      <c r="AD30" s="627" t="s">
        <v>231</v>
      </c>
      <c r="AE30" s="627"/>
      <c r="AF30" s="627"/>
      <c r="AG30" s="627"/>
      <c r="AH30" s="627"/>
      <c r="AI30" s="627"/>
      <c r="AJ30" s="627"/>
      <c r="AK30" s="627"/>
      <c r="AL30" s="628" t="s">
        <v>179</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1150817</v>
      </c>
      <c r="CS30" s="624"/>
      <c r="CT30" s="624"/>
      <c r="CU30" s="624"/>
      <c r="CV30" s="624"/>
      <c r="CW30" s="624"/>
      <c r="CX30" s="624"/>
      <c r="CY30" s="625"/>
      <c r="CZ30" s="628">
        <v>12</v>
      </c>
      <c r="DA30" s="656"/>
      <c r="DB30" s="656"/>
      <c r="DC30" s="658"/>
      <c r="DD30" s="632">
        <v>1145457</v>
      </c>
      <c r="DE30" s="624"/>
      <c r="DF30" s="624"/>
      <c r="DG30" s="624"/>
      <c r="DH30" s="624"/>
      <c r="DI30" s="624"/>
      <c r="DJ30" s="624"/>
      <c r="DK30" s="625"/>
      <c r="DL30" s="632">
        <v>1051940</v>
      </c>
      <c r="DM30" s="624"/>
      <c r="DN30" s="624"/>
      <c r="DO30" s="624"/>
      <c r="DP30" s="624"/>
      <c r="DQ30" s="624"/>
      <c r="DR30" s="624"/>
      <c r="DS30" s="624"/>
      <c r="DT30" s="624"/>
      <c r="DU30" s="624"/>
      <c r="DV30" s="625"/>
      <c r="DW30" s="628">
        <v>19.399999999999999</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231</v>
      </c>
      <c r="S31" s="624"/>
      <c r="T31" s="624"/>
      <c r="U31" s="624"/>
      <c r="V31" s="624"/>
      <c r="W31" s="624"/>
      <c r="X31" s="624"/>
      <c r="Y31" s="625"/>
      <c r="Z31" s="626" t="s">
        <v>238</v>
      </c>
      <c r="AA31" s="626"/>
      <c r="AB31" s="626"/>
      <c r="AC31" s="626"/>
      <c r="AD31" s="627" t="s">
        <v>238</v>
      </c>
      <c r="AE31" s="627"/>
      <c r="AF31" s="627"/>
      <c r="AG31" s="627"/>
      <c r="AH31" s="627"/>
      <c r="AI31" s="627"/>
      <c r="AJ31" s="627"/>
      <c r="AK31" s="627"/>
      <c r="AL31" s="628" t="s">
        <v>238</v>
      </c>
      <c r="AM31" s="629"/>
      <c r="AN31" s="629"/>
      <c r="AO31" s="630"/>
      <c r="AP31" s="667" t="s">
        <v>314</v>
      </c>
      <c r="AQ31" s="668"/>
      <c r="AR31" s="668"/>
      <c r="AS31" s="668"/>
      <c r="AT31" s="673" t="s">
        <v>315</v>
      </c>
      <c r="AU31" s="214"/>
      <c r="AV31" s="214"/>
      <c r="AW31" s="214"/>
      <c r="AX31" s="609" t="s">
        <v>191</v>
      </c>
      <c r="AY31" s="610"/>
      <c r="AZ31" s="610"/>
      <c r="BA31" s="610"/>
      <c r="BB31" s="610"/>
      <c r="BC31" s="610"/>
      <c r="BD31" s="610"/>
      <c r="BE31" s="610"/>
      <c r="BF31" s="611"/>
      <c r="BG31" s="676">
        <v>98.1</v>
      </c>
      <c r="BH31" s="677"/>
      <c r="BI31" s="677"/>
      <c r="BJ31" s="677"/>
      <c r="BK31" s="677"/>
      <c r="BL31" s="677"/>
      <c r="BM31" s="618">
        <v>89.3</v>
      </c>
      <c r="BN31" s="677"/>
      <c r="BO31" s="677"/>
      <c r="BP31" s="677"/>
      <c r="BQ31" s="678"/>
      <c r="BR31" s="676">
        <v>98.2</v>
      </c>
      <c r="BS31" s="677"/>
      <c r="BT31" s="677"/>
      <c r="BU31" s="677"/>
      <c r="BV31" s="677"/>
      <c r="BW31" s="677"/>
      <c r="BX31" s="618">
        <v>89.5</v>
      </c>
      <c r="BY31" s="677"/>
      <c r="BZ31" s="677"/>
      <c r="CA31" s="677"/>
      <c r="CB31" s="678"/>
      <c r="CD31" s="663"/>
      <c r="CE31" s="664"/>
      <c r="CF31" s="620" t="s">
        <v>316</v>
      </c>
      <c r="CG31" s="621"/>
      <c r="CH31" s="621"/>
      <c r="CI31" s="621"/>
      <c r="CJ31" s="621"/>
      <c r="CK31" s="621"/>
      <c r="CL31" s="621"/>
      <c r="CM31" s="621"/>
      <c r="CN31" s="621"/>
      <c r="CO31" s="621"/>
      <c r="CP31" s="621"/>
      <c r="CQ31" s="622"/>
      <c r="CR31" s="623">
        <v>49559</v>
      </c>
      <c r="CS31" s="654"/>
      <c r="CT31" s="654"/>
      <c r="CU31" s="654"/>
      <c r="CV31" s="654"/>
      <c r="CW31" s="654"/>
      <c r="CX31" s="654"/>
      <c r="CY31" s="655"/>
      <c r="CZ31" s="628">
        <v>0.5</v>
      </c>
      <c r="DA31" s="656"/>
      <c r="DB31" s="656"/>
      <c r="DC31" s="658"/>
      <c r="DD31" s="632">
        <v>48473</v>
      </c>
      <c r="DE31" s="654"/>
      <c r="DF31" s="654"/>
      <c r="DG31" s="654"/>
      <c r="DH31" s="654"/>
      <c r="DI31" s="654"/>
      <c r="DJ31" s="654"/>
      <c r="DK31" s="655"/>
      <c r="DL31" s="632">
        <v>48473</v>
      </c>
      <c r="DM31" s="654"/>
      <c r="DN31" s="654"/>
      <c r="DO31" s="654"/>
      <c r="DP31" s="654"/>
      <c r="DQ31" s="654"/>
      <c r="DR31" s="654"/>
      <c r="DS31" s="654"/>
      <c r="DT31" s="654"/>
      <c r="DU31" s="654"/>
      <c r="DV31" s="655"/>
      <c r="DW31" s="628">
        <v>0.9</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585914</v>
      </c>
      <c r="S32" s="624"/>
      <c r="T32" s="624"/>
      <c r="U32" s="624"/>
      <c r="V32" s="624"/>
      <c r="W32" s="624"/>
      <c r="X32" s="624"/>
      <c r="Y32" s="625"/>
      <c r="Z32" s="626">
        <v>5.9</v>
      </c>
      <c r="AA32" s="626"/>
      <c r="AB32" s="626"/>
      <c r="AC32" s="626"/>
      <c r="AD32" s="627" t="s">
        <v>231</v>
      </c>
      <c r="AE32" s="627"/>
      <c r="AF32" s="627"/>
      <c r="AG32" s="627"/>
      <c r="AH32" s="627"/>
      <c r="AI32" s="627"/>
      <c r="AJ32" s="627"/>
      <c r="AK32" s="627"/>
      <c r="AL32" s="628" t="s">
        <v>179</v>
      </c>
      <c r="AM32" s="629"/>
      <c r="AN32" s="629"/>
      <c r="AO32" s="630"/>
      <c r="AP32" s="669"/>
      <c r="AQ32" s="670"/>
      <c r="AR32" s="670"/>
      <c r="AS32" s="670"/>
      <c r="AT32" s="674"/>
      <c r="AU32" s="210" t="s">
        <v>318</v>
      </c>
      <c r="AX32" s="620" t="s">
        <v>319</v>
      </c>
      <c r="AY32" s="621"/>
      <c r="AZ32" s="621"/>
      <c r="BA32" s="621"/>
      <c r="BB32" s="621"/>
      <c r="BC32" s="621"/>
      <c r="BD32" s="621"/>
      <c r="BE32" s="621"/>
      <c r="BF32" s="622"/>
      <c r="BG32" s="679">
        <v>99.1</v>
      </c>
      <c r="BH32" s="654"/>
      <c r="BI32" s="654"/>
      <c r="BJ32" s="654"/>
      <c r="BK32" s="654"/>
      <c r="BL32" s="654"/>
      <c r="BM32" s="629">
        <v>98.1</v>
      </c>
      <c r="BN32" s="654"/>
      <c r="BO32" s="654"/>
      <c r="BP32" s="654"/>
      <c r="BQ32" s="680"/>
      <c r="BR32" s="679">
        <v>99.5</v>
      </c>
      <c r="BS32" s="654"/>
      <c r="BT32" s="654"/>
      <c r="BU32" s="654"/>
      <c r="BV32" s="654"/>
      <c r="BW32" s="654"/>
      <c r="BX32" s="629">
        <v>98.2</v>
      </c>
      <c r="BY32" s="654"/>
      <c r="BZ32" s="654"/>
      <c r="CA32" s="654"/>
      <c r="CB32" s="680"/>
      <c r="CD32" s="665"/>
      <c r="CE32" s="666"/>
      <c r="CF32" s="620" t="s">
        <v>320</v>
      </c>
      <c r="CG32" s="621"/>
      <c r="CH32" s="621"/>
      <c r="CI32" s="621"/>
      <c r="CJ32" s="621"/>
      <c r="CK32" s="621"/>
      <c r="CL32" s="621"/>
      <c r="CM32" s="621"/>
      <c r="CN32" s="621"/>
      <c r="CO32" s="621"/>
      <c r="CP32" s="621"/>
      <c r="CQ32" s="622"/>
      <c r="CR32" s="623" t="s">
        <v>179</v>
      </c>
      <c r="CS32" s="624"/>
      <c r="CT32" s="624"/>
      <c r="CU32" s="624"/>
      <c r="CV32" s="624"/>
      <c r="CW32" s="624"/>
      <c r="CX32" s="624"/>
      <c r="CY32" s="625"/>
      <c r="CZ32" s="628" t="s">
        <v>238</v>
      </c>
      <c r="DA32" s="656"/>
      <c r="DB32" s="656"/>
      <c r="DC32" s="658"/>
      <c r="DD32" s="632" t="s">
        <v>238</v>
      </c>
      <c r="DE32" s="624"/>
      <c r="DF32" s="624"/>
      <c r="DG32" s="624"/>
      <c r="DH32" s="624"/>
      <c r="DI32" s="624"/>
      <c r="DJ32" s="624"/>
      <c r="DK32" s="625"/>
      <c r="DL32" s="632" t="s">
        <v>238</v>
      </c>
      <c r="DM32" s="624"/>
      <c r="DN32" s="624"/>
      <c r="DO32" s="624"/>
      <c r="DP32" s="624"/>
      <c r="DQ32" s="624"/>
      <c r="DR32" s="624"/>
      <c r="DS32" s="624"/>
      <c r="DT32" s="624"/>
      <c r="DU32" s="624"/>
      <c r="DV32" s="625"/>
      <c r="DW32" s="628" t="s">
        <v>231</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11512</v>
      </c>
      <c r="S33" s="624"/>
      <c r="T33" s="624"/>
      <c r="U33" s="624"/>
      <c r="V33" s="624"/>
      <c r="W33" s="624"/>
      <c r="X33" s="624"/>
      <c r="Y33" s="625"/>
      <c r="Z33" s="626">
        <v>0.1</v>
      </c>
      <c r="AA33" s="626"/>
      <c r="AB33" s="626"/>
      <c r="AC33" s="626"/>
      <c r="AD33" s="627">
        <v>542</v>
      </c>
      <c r="AE33" s="627"/>
      <c r="AF33" s="627"/>
      <c r="AG33" s="627"/>
      <c r="AH33" s="627"/>
      <c r="AI33" s="627"/>
      <c r="AJ33" s="627"/>
      <c r="AK33" s="627"/>
      <c r="AL33" s="628">
        <v>0</v>
      </c>
      <c r="AM33" s="629"/>
      <c r="AN33" s="629"/>
      <c r="AO33" s="630"/>
      <c r="AP33" s="671"/>
      <c r="AQ33" s="672"/>
      <c r="AR33" s="672"/>
      <c r="AS33" s="672"/>
      <c r="AT33" s="675"/>
      <c r="AU33" s="215"/>
      <c r="AV33" s="215"/>
      <c r="AW33" s="215"/>
      <c r="AX33" s="644" t="s">
        <v>322</v>
      </c>
      <c r="AY33" s="645"/>
      <c r="AZ33" s="645"/>
      <c r="BA33" s="645"/>
      <c r="BB33" s="645"/>
      <c r="BC33" s="645"/>
      <c r="BD33" s="645"/>
      <c r="BE33" s="645"/>
      <c r="BF33" s="646"/>
      <c r="BG33" s="681">
        <v>96.4</v>
      </c>
      <c r="BH33" s="682"/>
      <c r="BI33" s="682"/>
      <c r="BJ33" s="682"/>
      <c r="BK33" s="682"/>
      <c r="BL33" s="682"/>
      <c r="BM33" s="683">
        <v>77.7</v>
      </c>
      <c r="BN33" s="682"/>
      <c r="BO33" s="682"/>
      <c r="BP33" s="682"/>
      <c r="BQ33" s="684"/>
      <c r="BR33" s="681">
        <v>96.1</v>
      </c>
      <c r="BS33" s="682"/>
      <c r="BT33" s="682"/>
      <c r="BU33" s="682"/>
      <c r="BV33" s="682"/>
      <c r="BW33" s="682"/>
      <c r="BX33" s="683">
        <v>78.099999999999994</v>
      </c>
      <c r="BY33" s="682"/>
      <c r="BZ33" s="682"/>
      <c r="CA33" s="682"/>
      <c r="CB33" s="684"/>
      <c r="CD33" s="620" t="s">
        <v>323</v>
      </c>
      <c r="CE33" s="621"/>
      <c r="CF33" s="621"/>
      <c r="CG33" s="621"/>
      <c r="CH33" s="621"/>
      <c r="CI33" s="621"/>
      <c r="CJ33" s="621"/>
      <c r="CK33" s="621"/>
      <c r="CL33" s="621"/>
      <c r="CM33" s="621"/>
      <c r="CN33" s="621"/>
      <c r="CO33" s="621"/>
      <c r="CP33" s="621"/>
      <c r="CQ33" s="622"/>
      <c r="CR33" s="623">
        <v>3979297</v>
      </c>
      <c r="CS33" s="654"/>
      <c r="CT33" s="654"/>
      <c r="CU33" s="654"/>
      <c r="CV33" s="654"/>
      <c r="CW33" s="654"/>
      <c r="CX33" s="654"/>
      <c r="CY33" s="655"/>
      <c r="CZ33" s="628">
        <v>41.5</v>
      </c>
      <c r="DA33" s="656"/>
      <c r="DB33" s="656"/>
      <c r="DC33" s="658"/>
      <c r="DD33" s="632">
        <v>3086274</v>
      </c>
      <c r="DE33" s="654"/>
      <c r="DF33" s="654"/>
      <c r="DG33" s="654"/>
      <c r="DH33" s="654"/>
      <c r="DI33" s="654"/>
      <c r="DJ33" s="654"/>
      <c r="DK33" s="655"/>
      <c r="DL33" s="632">
        <v>2098018</v>
      </c>
      <c r="DM33" s="654"/>
      <c r="DN33" s="654"/>
      <c r="DO33" s="654"/>
      <c r="DP33" s="654"/>
      <c r="DQ33" s="654"/>
      <c r="DR33" s="654"/>
      <c r="DS33" s="654"/>
      <c r="DT33" s="654"/>
      <c r="DU33" s="654"/>
      <c r="DV33" s="655"/>
      <c r="DW33" s="628">
        <v>38.799999999999997</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6677</v>
      </c>
      <c r="S34" s="624"/>
      <c r="T34" s="624"/>
      <c r="U34" s="624"/>
      <c r="V34" s="624"/>
      <c r="W34" s="624"/>
      <c r="X34" s="624"/>
      <c r="Y34" s="625"/>
      <c r="Z34" s="626">
        <v>0.1</v>
      </c>
      <c r="AA34" s="626"/>
      <c r="AB34" s="626"/>
      <c r="AC34" s="626"/>
      <c r="AD34" s="627" t="s">
        <v>231</v>
      </c>
      <c r="AE34" s="627"/>
      <c r="AF34" s="627"/>
      <c r="AG34" s="627"/>
      <c r="AH34" s="627"/>
      <c r="AI34" s="627"/>
      <c r="AJ34" s="627"/>
      <c r="AK34" s="627"/>
      <c r="AL34" s="628" t="s">
        <v>231</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325</v>
      </c>
      <c r="CE34" s="621"/>
      <c r="CF34" s="621"/>
      <c r="CG34" s="621"/>
      <c r="CH34" s="621"/>
      <c r="CI34" s="621"/>
      <c r="CJ34" s="621"/>
      <c r="CK34" s="621"/>
      <c r="CL34" s="621"/>
      <c r="CM34" s="621"/>
      <c r="CN34" s="621"/>
      <c r="CO34" s="621"/>
      <c r="CP34" s="621"/>
      <c r="CQ34" s="622"/>
      <c r="CR34" s="623">
        <v>1640585</v>
      </c>
      <c r="CS34" s="624"/>
      <c r="CT34" s="624"/>
      <c r="CU34" s="624"/>
      <c r="CV34" s="624"/>
      <c r="CW34" s="624"/>
      <c r="CX34" s="624"/>
      <c r="CY34" s="625"/>
      <c r="CZ34" s="628">
        <v>17.100000000000001</v>
      </c>
      <c r="DA34" s="656"/>
      <c r="DB34" s="656"/>
      <c r="DC34" s="658"/>
      <c r="DD34" s="632">
        <v>1044743</v>
      </c>
      <c r="DE34" s="624"/>
      <c r="DF34" s="624"/>
      <c r="DG34" s="624"/>
      <c r="DH34" s="624"/>
      <c r="DI34" s="624"/>
      <c r="DJ34" s="624"/>
      <c r="DK34" s="625"/>
      <c r="DL34" s="632">
        <v>838839</v>
      </c>
      <c r="DM34" s="624"/>
      <c r="DN34" s="624"/>
      <c r="DO34" s="624"/>
      <c r="DP34" s="624"/>
      <c r="DQ34" s="624"/>
      <c r="DR34" s="624"/>
      <c r="DS34" s="624"/>
      <c r="DT34" s="624"/>
      <c r="DU34" s="624"/>
      <c r="DV34" s="625"/>
      <c r="DW34" s="628">
        <v>15.5</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316422</v>
      </c>
      <c r="S35" s="624"/>
      <c r="T35" s="624"/>
      <c r="U35" s="624"/>
      <c r="V35" s="624"/>
      <c r="W35" s="624"/>
      <c r="X35" s="624"/>
      <c r="Y35" s="625"/>
      <c r="Z35" s="626">
        <v>3.2</v>
      </c>
      <c r="AA35" s="626"/>
      <c r="AB35" s="626"/>
      <c r="AC35" s="626"/>
      <c r="AD35" s="627" t="s">
        <v>231</v>
      </c>
      <c r="AE35" s="627"/>
      <c r="AF35" s="627"/>
      <c r="AG35" s="627"/>
      <c r="AH35" s="627"/>
      <c r="AI35" s="627"/>
      <c r="AJ35" s="627"/>
      <c r="AK35" s="627"/>
      <c r="AL35" s="628" t="s">
        <v>231</v>
      </c>
      <c r="AM35" s="629"/>
      <c r="AN35" s="629"/>
      <c r="AO35" s="630"/>
      <c r="AP35" s="218"/>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33580</v>
      </c>
      <c r="CS35" s="654"/>
      <c r="CT35" s="654"/>
      <c r="CU35" s="654"/>
      <c r="CV35" s="654"/>
      <c r="CW35" s="654"/>
      <c r="CX35" s="654"/>
      <c r="CY35" s="655"/>
      <c r="CZ35" s="628">
        <v>0.4</v>
      </c>
      <c r="DA35" s="656"/>
      <c r="DB35" s="656"/>
      <c r="DC35" s="658"/>
      <c r="DD35" s="632">
        <v>18831</v>
      </c>
      <c r="DE35" s="654"/>
      <c r="DF35" s="654"/>
      <c r="DG35" s="654"/>
      <c r="DH35" s="654"/>
      <c r="DI35" s="654"/>
      <c r="DJ35" s="654"/>
      <c r="DK35" s="655"/>
      <c r="DL35" s="632">
        <v>18733</v>
      </c>
      <c r="DM35" s="654"/>
      <c r="DN35" s="654"/>
      <c r="DO35" s="654"/>
      <c r="DP35" s="654"/>
      <c r="DQ35" s="654"/>
      <c r="DR35" s="654"/>
      <c r="DS35" s="654"/>
      <c r="DT35" s="654"/>
      <c r="DU35" s="654"/>
      <c r="DV35" s="655"/>
      <c r="DW35" s="628">
        <v>0.3</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588362</v>
      </c>
      <c r="S36" s="624"/>
      <c r="T36" s="624"/>
      <c r="U36" s="624"/>
      <c r="V36" s="624"/>
      <c r="W36" s="624"/>
      <c r="X36" s="624"/>
      <c r="Y36" s="625"/>
      <c r="Z36" s="626">
        <v>5.9</v>
      </c>
      <c r="AA36" s="626"/>
      <c r="AB36" s="626"/>
      <c r="AC36" s="626"/>
      <c r="AD36" s="627" t="s">
        <v>238</v>
      </c>
      <c r="AE36" s="627"/>
      <c r="AF36" s="627"/>
      <c r="AG36" s="627"/>
      <c r="AH36" s="627"/>
      <c r="AI36" s="627"/>
      <c r="AJ36" s="627"/>
      <c r="AK36" s="627"/>
      <c r="AL36" s="628" t="s">
        <v>231</v>
      </c>
      <c r="AM36" s="629"/>
      <c r="AN36" s="629"/>
      <c r="AO36" s="630"/>
      <c r="AP36" s="218"/>
      <c r="AQ36" s="685" t="s">
        <v>331</v>
      </c>
      <c r="AR36" s="686"/>
      <c r="AS36" s="686"/>
      <c r="AT36" s="686"/>
      <c r="AU36" s="686"/>
      <c r="AV36" s="686"/>
      <c r="AW36" s="686"/>
      <c r="AX36" s="686"/>
      <c r="AY36" s="687"/>
      <c r="AZ36" s="612">
        <v>1087353</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694</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744853</v>
      </c>
      <c r="CS36" s="624"/>
      <c r="CT36" s="624"/>
      <c r="CU36" s="624"/>
      <c r="CV36" s="624"/>
      <c r="CW36" s="624"/>
      <c r="CX36" s="624"/>
      <c r="CY36" s="625"/>
      <c r="CZ36" s="628">
        <v>7.8</v>
      </c>
      <c r="DA36" s="656"/>
      <c r="DB36" s="656"/>
      <c r="DC36" s="658"/>
      <c r="DD36" s="632">
        <v>655544</v>
      </c>
      <c r="DE36" s="624"/>
      <c r="DF36" s="624"/>
      <c r="DG36" s="624"/>
      <c r="DH36" s="624"/>
      <c r="DI36" s="624"/>
      <c r="DJ36" s="624"/>
      <c r="DK36" s="625"/>
      <c r="DL36" s="632">
        <v>430109</v>
      </c>
      <c r="DM36" s="624"/>
      <c r="DN36" s="624"/>
      <c r="DO36" s="624"/>
      <c r="DP36" s="624"/>
      <c r="DQ36" s="624"/>
      <c r="DR36" s="624"/>
      <c r="DS36" s="624"/>
      <c r="DT36" s="624"/>
      <c r="DU36" s="624"/>
      <c r="DV36" s="625"/>
      <c r="DW36" s="628">
        <v>8</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68715</v>
      </c>
      <c r="S37" s="624"/>
      <c r="T37" s="624"/>
      <c r="U37" s="624"/>
      <c r="V37" s="624"/>
      <c r="W37" s="624"/>
      <c r="X37" s="624"/>
      <c r="Y37" s="625"/>
      <c r="Z37" s="626">
        <v>0.7</v>
      </c>
      <c r="AA37" s="626"/>
      <c r="AB37" s="626"/>
      <c r="AC37" s="626"/>
      <c r="AD37" s="627">
        <v>19684</v>
      </c>
      <c r="AE37" s="627"/>
      <c r="AF37" s="627"/>
      <c r="AG37" s="627"/>
      <c r="AH37" s="627"/>
      <c r="AI37" s="627"/>
      <c r="AJ37" s="627"/>
      <c r="AK37" s="627"/>
      <c r="AL37" s="628">
        <v>0.4</v>
      </c>
      <c r="AM37" s="629"/>
      <c r="AN37" s="629"/>
      <c r="AO37" s="630"/>
      <c r="AQ37" s="689" t="s">
        <v>335</v>
      </c>
      <c r="AR37" s="690"/>
      <c r="AS37" s="690"/>
      <c r="AT37" s="690"/>
      <c r="AU37" s="690"/>
      <c r="AV37" s="690"/>
      <c r="AW37" s="690"/>
      <c r="AX37" s="690"/>
      <c r="AY37" s="691"/>
      <c r="AZ37" s="623">
        <v>156514</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694</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389147</v>
      </c>
      <c r="CS37" s="654"/>
      <c r="CT37" s="654"/>
      <c r="CU37" s="654"/>
      <c r="CV37" s="654"/>
      <c r="CW37" s="654"/>
      <c r="CX37" s="654"/>
      <c r="CY37" s="655"/>
      <c r="CZ37" s="628">
        <v>4.0999999999999996</v>
      </c>
      <c r="DA37" s="656"/>
      <c r="DB37" s="656"/>
      <c r="DC37" s="658"/>
      <c r="DD37" s="632">
        <v>359358</v>
      </c>
      <c r="DE37" s="654"/>
      <c r="DF37" s="654"/>
      <c r="DG37" s="654"/>
      <c r="DH37" s="654"/>
      <c r="DI37" s="654"/>
      <c r="DJ37" s="654"/>
      <c r="DK37" s="655"/>
      <c r="DL37" s="632">
        <v>316865</v>
      </c>
      <c r="DM37" s="654"/>
      <c r="DN37" s="654"/>
      <c r="DO37" s="654"/>
      <c r="DP37" s="654"/>
      <c r="DQ37" s="654"/>
      <c r="DR37" s="654"/>
      <c r="DS37" s="654"/>
      <c r="DT37" s="654"/>
      <c r="DU37" s="654"/>
      <c r="DV37" s="655"/>
      <c r="DW37" s="628">
        <v>5.9</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932123</v>
      </c>
      <c r="S38" s="624"/>
      <c r="T38" s="624"/>
      <c r="U38" s="624"/>
      <c r="V38" s="624"/>
      <c r="W38" s="624"/>
      <c r="X38" s="624"/>
      <c r="Y38" s="625"/>
      <c r="Z38" s="626">
        <v>9.4</v>
      </c>
      <c r="AA38" s="626"/>
      <c r="AB38" s="626"/>
      <c r="AC38" s="626"/>
      <c r="AD38" s="627" t="s">
        <v>231</v>
      </c>
      <c r="AE38" s="627"/>
      <c r="AF38" s="627"/>
      <c r="AG38" s="627"/>
      <c r="AH38" s="627"/>
      <c r="AI38" s="627"/>
      <c r="AJ38" s="627"/>
      <c r="AK38" s="627"/>
      <c r="AL38" s="628" t="s">
        <v>238</v>
      </c>
      <c r="AM38" s="629"/>
      <c r="AN38" s="629"/>
      <c r="AO38" s="630"/>
      <c r="AQ38" s="689" t="s">
        <v>339</v>
      </c>
      <c r="AR38" s="690"/>
      <c r="AS38" s="690"/>
      <c r="AT38" s="690"/>
      <c r="AU38" s="690"/>
      <c r="AV38" s="690"/>
      <c r="AW38" s="690"/>
      <c r="AX38" s="690"/>
      <c r="AY38" s="691"/>
      <c r="AZ38" s="623">
        <v>39250</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3074</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1048103</v>
      </c>
      <c r="CS38" s="624"/>
      <c r="CT38" s="624"/>
      <c r="CU38" s="624"/>
      <c r="CV38" s="624"/>
      <c r="CW38" s="624"/>
      <c r="CX38" s="624"/>
      <c r="CY38" s="625"/>
      <c r="CZ38" s="628">
        <v>10.9</v>
      </c>
      <c r="DA38" s="656"/>
      <c r="DB38" s="656"/>
      <c r="DC38" s="658"/>
      <c r="DD38" s="632">
        <v>859960</v>
      </c>
      <c r="DE38" s="624"/>
      <c r="DF38" s="624"/>
      <c r="DG38" s="624"/>
      <c r="DH38" s="624"/>
      <c r="DI38" s="624"/>
      <c r="DJ38" s="624"/>
      <c r="DK38" s="625"/>
      <c r="DL38" s="632">
        <v>810337</v>
      </c>
      <c r="DM38" s="624"/>
      <c r="DN38" s="624"/>
      <c r="DO38" s="624"/>
      <c r="DP38" s="624"/>
      <c r="DQ38" s="624"/>
      <c r="DR38" s="624"/>
      <c r="DS38" s="624"/>
      <c r="DT38" s="624"/>
      <c r="DU38" s="624"/>
      <c r="DV38" s="625"/>
      <c r="DW38" s="628">
        <v>15</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179</v>
      </c>
      <c r="S39" s="624"/>
      <c r="T39" s="624"/>
      <c r="U39" s="624"/>
      <c r="V39" s="624"/>
      <c r="W39" s="624"/>
      <c r="X39" s="624"/>
      <c r="Y39" s="625"/>
      <c r="Z39" s="626" t="s">
        <v>179</v>
      </c>
      <c r="AA39" s="626"/>
      <c r="AB39" s="626"/>
      <c r="AC39" s="626"/>
      <c r="AD39" s="627" t="s">
        <v>231</v>
      </c>
      <c r="AE39" s="627"/>
      <c r="AF39" s="627"/>
      <c r="AG39" s="627"/>
      <c r="AH39" s="627"/>
      <c r="AI39" s="627"/>
      <c r="AJ39" s="627"/>
      <c r="AK39" s="627"/>
      <c r="AL39" s="628" t="s">
        <v>231</v>
      </c>
      <c r="AM39" s="629"/>
      <c r="AN39" s="629"/>
      <c r="AO39" s="630"/>
      <c r="AQ39" s="689" t="s">
        <v>343</v>
      </c>
      <c r="AR39" s="690"/>
      <c r="AS39" s="690"/>
      <c r="AT39" s="690"/>
      <c r="AU39" s="690"/>
      <c r="AV39" s="690"/>
      <c r="AW39" s="690"/>
      <c r="AX39" s="690"/>
      <c r="AY39" s="691"/>
      <c r="AZ39" s="623" t="s">
        <v>231</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4669</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512176</v>
      </c>
      <c r="CS39" s="654"/>
      <c r="CT39" s="654"/>
      <c r="CU39" s="654"/>
      <c r="CV39" s="654"/>
      <c r="CW39" s="654"/>
      <c r="CX39" s="654"/>
      <c r="CY39" s="655"/>
      <c r="CZ39" s="628">
        <v>5.3</v>
      </c>
      <c r="DA39" s="656"/>
      <c r="DB39" s="656"/>
      <c r="DC39" s="658"/>
      <c r="DD39" s="632">
        <v>507196</v>
      </c>
      <c r="DE39" s="654"/>
      <c r="DF39" s="654"/>
      <c r="DG39" s="654"/>
      <c r="DH39" s="654"/>
      <c r="DI39" s="654"/>
      <c r="DJ39" s="654"/>
      <c r="DK39" s="655"/>
      <c r="DL39" s="632" t="s">
        <v>238</v>
      </c>
      <c r="DM39" s="654"/>
      <c r="DN39" s="654"/>
      <c r="DO39" s="654"/>
      <c r="DP39" s="654"/>
      <c r="DQ39" s="654"/>
      <c r="DR39" s="654"/>
      <c r="DS39" s="654"/>
      <c r="DT39" s="654"/>
      <c r="DU39" s="654"/>
      <c r="DV39" s="655"/>
      <c r="DW39" s="628" t="s">
        <v>231</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v>81523</v>
      </c>
      <c r="S40" s="624"/>
      <c r="T40" s="624"/>
      <c r="U40" s="624"/>
      <c r="V40" s="624"/>
      <c r="W40" s="624"/>
      <c r="X40" s="624"/>
      <c r="Y40" s="625"/>
      <c r="Z40" s="626">
        <v>0.8</v>
      </c>
      <c r="AA40" s="626"/>
      <c r="AB40" s="626"/>
      <c r="AC40" s="626"/>
      <c r="AD40" s="627" t="s">
        <v>238</v>
      </c>
      <c r="AE40" s="627"/>
      <c r="AF40" s="627"/>
      <c r="AG40" s="627"/>
      <c r="AH40" s="627"/>
      <c r="AI40" s="627"/>
      <c r="AJ40" s="627"/>
      <c r="AK40" s="627"/>
      <c r="AL40" s="628" t="s">
        <v>231</v>
      </c>
      <c r="AM40" s="629"/>
      <c r="AN40" s="629"/>
      <c r="AO40" s="630"/>
      <c r="AQ40" s="689" t="s">
        <v>347</v>
      </c>
      <c r="AR40" s="690"/>
      <c r="AS40" s="690"/>
      <c r="AT40" s="690"/>
      <c r="AU40" s="690"/>
      <c r="AV40" s="690"/>
      <c r="AW40" s="690"/>
      <c r="AX40" s="690"/>
      <c r="AY40" s="691"/>
      <c r="AZ40" s="623" t="s">
        <v>238</v>
      </c>
      <c r="BA40" s="624"/>
      <c r="BB40" s="624"/>
      <c r="BC40" s="624"/>
      <c r="BD40" s="654"/>
      <c r="BE40" s="654"/>
      <c r="BF40" s="680"/>
      <c r="BG40" s="669" t="s">
        <v>348</v>
      </c>
      <c r="BH40" s="670"/>
      <c r="BI40" s="670"/>
      <c r="BJ40" s="670"/>
      <c r="BK40" s="670"/>
      <c r="BL40" s="219"/>
      <c r="BM40" s="621" t="s">
        <v>349</v>
      </c>
      <c r="BN40" s="621"/>
      <c r="BO40" s="621"/>
      <c r="BP40" s="621"/>
      <c r="BQ40" s="621"/>
      <c r="BR40" s="621"/>
      <c r="BS40" s="621"/>
      <c r="BT40" s="621"/>
      <c r="BU40" s="622"/>
      <c r="BV40" s="623">
        <v>91</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238</v>
      </c>
      <c r="CS40" s="624"/>
      <c r="CT40" s="624"/>
      <c r="CU40" s="624"/>
      <c r="CV40" s="624"/>
      <c r="CW40" s="624"/>
      <c r="CX40" s="624"/>
      <c r="CY40" s="625"/>
      <c r="CZ40" s="628" t="s">
        <v>238</v>
      </c>
      <c r="DA40" s="656"/>
      <c r="DB40" s="656"/>
      <c r="DC40" s="658"/>
      <c r="DD40" s="632" t="s">
        <v>231</v>
      </c>
      <c r="DE40" s="624"/>
      <c r="DF40" s="624"/>
      <c r="DG40" s="624"/>
      <c r="DH40" s="624"/>
      <c r="DI40" s="624"/>
      <c r="DJ40" s="624"/>
      <c r="DK40" s="625"/>
      <c r="DL40" s="632" t="s">
        <v>238</v>
      </c>
      <c r="DM40" s="624"/>
      <c r="DN40" s="624"/>
      <c r="DO40" s="624"/>
      <c r="DP40" s="624"/>
      <c r="DQ40" s="624"/>
      <c r="DR40" s="624"/>
      <c r="DS40" s="624"/>
      <c r="DT40" s="624"/>
      <c r="DU40" s="624"/>
      <c r="DV40" s="625"/>
      <c r="DW40" s="628" t="s">
        <v>238</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9924325</v>
      </c>
      <c r="S41" s="699"/>
      <c r="T41" s="699"/>
      <c r="U41" s="699"/>
      <c r="V41" s="699"/>
      <c r="W41" s="699"/>
      <c r="X41" s="699"/>
      <c r="Y41" s="700"/>
      <c r="Z41" s="701">
        <v>100</v>
      </c>
      <c r="AA41" s="701"/>
      <c r="AB41" s="701"/>
      <c r="AC41" s="701"/>
      <c r="AD41" s="702">
        <v>5327811</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164409</v>
      </c>
      <c r="BA41" s="624"/>
      <c r="BB41" s="624"/>
      <c r="BC41" s="624"/>
      <c r="BD41" s="654"/>
      <c r="BE41" s="654"/>
      <c r="BF41" s="680"/>
      <c r="BG41" s="669"/>
      <c r="BH41" s="670"/>
      <c r="BI41" s="670"/>
      <c r="BJ41" s="670"/>
      <c r="BK41" s="670"/>
      <c r="BL41" s="219"/>
      <c r="BM41" s="621" t="s">
        <v>353</v>
      </c>
      <c r="BN41" s="621"/>
      <c r="BO41" s="621"/>
      <c r="BP41" s="621"/>
      <c r="BQ41" s="621"/>
      <c r="BR41" s="621"/>
      <c r="BS41" s="621"/>
      <c r="BT41" s="621"/>
      <c r="BU41" s="622"/>
      <c r="BV41" s="623" t="s">
        <v>231</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238</v>
      </c>
      <c r="CS41" s="654"/>
      <c r="CT41" s="654"/>
      <c r="CU41" s="654"/>
      <c r="CV41" s="654"/>
      <c r="CW41" s="654"/>
      <c r="CX41" s="654"/>
      <c r="CY41" s="655"/>
      <c r="CZ41" s="628" t="s">
        <v>231</v>
      </c>
      <c r="DA41" s="656"/>
      <c r="DB41" s="656"/>
      <c r="DC41" s="658"/>
      <c r="DD41" s="632" t="s">
        <v>231</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727180</v>
      </c>
      <c r="BA42" s="699"/>
      <c r="BB42" s="699"/>
      <c r="BC42" s="699"/>
      <c r="BD42" s="682"/>
      <c r="BE42" s="682"/>
      <c r="BF42" s="684"/>
      <c r="BG42" s="671"/>
      <c r="BH42" s="672"/>
      <c r="BI42" s="672"/>
      <c r="BJ42" s="672"/>
      <c r="BK42" s="672"/>
      <c r="BL42" s="220"/>
      <c r="BM42" s="645" t="s">
        <v>356</v>
      </c>
      <c r="BN42" s="645"/>
      <c r="BO42" s="645"/>
      <c r="BP42" s="645"/>
      <c r="BQ42" s="645"/>
      <c r="BR42" s="645"/>
      <c r="BS42" s="645"/>
      <c r="BT42" s="645"/>
      <c r="BU42" s="646"/>
      <c r="BV42" s="698">
        <v>385</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1027212</v>
      </c>
      <c r="CS42" s="654"/>
      <c r="CT42" s="654"/>
      <c r="CU42" s="654"/>
      <c r="CV42" s="654"/>
      <c r="CW42" s="654"/>
      <c r="CX42" s="654"/>
      <c r="CY42" s="655"/>
      <c r="CZ42" s="628">
        <v>10.7</v>
      </c>
      <c r="DA42" s="656"/>
      <c r="DB42" s="656"/>
      <c r="DC42" s="658"/>
      <c r="DD42" s="632">
        <v>153799</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0" t="s">
        <v>358</v>
      </c>
      <c r="CD43" s="620" t="s">
        <v>359</v>
      </c>
      <c r="CE43" s="621"/>
      <c r="CF43" s="621"/>
      <c r="CG43" s="621"/>
      <c r="CH43" s="621"/>
      <c r="CI43" s="621"/>
      <c r="CJ43" s="621"/>
      <c r="CK43" s="621"/>
      <c r="CL43" s="621"/>
      <c r="CM43" s="621"/>
      <c r="CN43" s="621"/>
      <c r="CO43" s="621"/>
      <c r="CP43" s="621"/>
      <c r="CQ43" s="622"/>
      <c r="CR43" s="623" t="s">
        <v>231</v>
      </c>
      <c r="CS43" s="654"/>
      <c r="CT43" s="654"/>
      <c r="CU43" s="654"/>
      <c r="CV43" s="654"/>
      <c r="CW43" s="654"/>
      <c r="CX43" s="654"/>
      <c r="CY43" s="655"/>
      <c r="CZ43" s="628" t="s">
        <v>179</v>
      </c>
      <c r="DA43" s="656"/>
      <c r="DB43" s="656"/>
      <c r="DC43" s="658"/>
      <c r="DD43" s="632" t="s">
        <v>238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1027212</v>
      </c>
      <c r="CS44" s="624"/>
      <c r="CT44" s="624"/>
      <c r="CU44" s="624"/>
      <c r="CV44" s="624"/>
      <c r="CW44" s="624"/>
      <c r="CX44" s="624"/>
      <c r="CY44" s="625"/>
      <c r="CZ44" s="628">
        <v>10.7</v>
      </c>
      <c r="DA44" s="629"/>
      <c r="DB44" s="629"/>
      <c r="DC44" s="635"/>
      <c r="DD44" s="632">
        <v>153799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564270</v>
      </c>
      <c r="CS45" s="654"/>
      <c r="CT45" s="654"/>
      <c r="CU45" s="654"/>
      <c r="CV45" s="654"/>
      <c r="CW45" s="654"/>
      <c r="CX45" s="654"/>
      <c r="CY45" s="655"/>
      <c r="CZ45" s="628">
        <v>5.9</v>
      </c>
      <c r="DA45" s="656"/>
      <c r="DB45" s="656"/>
      <c r="DC45" s="658"/>
      <c r="DD45" s="632">
        <v>35213</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1"/>
      <c r="CD46" s="663"/>
      <c r="CE46" s="664"/>
      <c r="CF46" s="620" t="s">
        <v>364</v>
      </c>
      <c r="CG46" s="621"/>
      <c r="CH46" s="621"/>
      <c r="CI46" s="621"/>
      <c r="CJ46" s="621"/>
      <c r="CK46" s="621"/>
      <c r="CL46" s="621"/>
      <c r="CM46" s="621"/>
      <c r="CN46" s="621"/>
      <c r="CO46" s="621"/>
      <c r="CP46" s="621"/>
      <c r="CQ46" s="622"/>
      <c r="CR46" s="623">
        <v>462942</v>
      </c>
      <c r="CS46" s="624"/>
      <c r="CT46" s="624"/>
      <c r="CU46" s="624"/>
      <c r="CV46" s="624"/>
      <c r="CW46" s="624"/>
      <c r="CX46" s="624"/>
      <c r="CY46" s="625"/>
      <c r="CZ46" s="628">
        <v>4.8</v>
      </c>
      <c r="DA46" s="629"/>
      <c r="DB46" s="629"/>
      <c r="DC46" s="635"/>
      <c r="DD46" s="632">
        <v>118586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1"/>
      <c r="CD47" s="663"/>
      <c r="CE47" s="664"/>
      <c r="CF47" s="620" t="s">
        <v>365</v>
      </c>
      <c r="CG47" s="621"/>
      <c r="CH47" s="621"/>
      <c r="CI47" s="621"/>
      <c r="CJ47" s="621"/>
      <c r="CK47" s="621"/>
      <c r="CL47" s="621"/>
      <c r="CM47" s="621"/>
      <c r="CN47" s="621"/>
      <c r="CO47" s="621"/>
      <c r="CP47" s="621"/>
      <c r="CQ47" s="622"/>
      <c r="CR47" s="623" t="s">
        <v>238</v>
      </c>
      <c r="CS47" s="654"/>
      <c r="CT47" s="654"/>
      <c r="CU47" s="654"/>
      <c r="CV47" s="654"/>
      <c r="CW47" s="654"/>
      <c r="CX47" s="654"/>
      <c r="CY47" s="655"/>
      <c r="CZ47" s="628" t="s">
        <v>231</v>
      </c>
      <c r="DA47" s="656"/>
      <c r="DB47" s="656"/>
      <c r="DC47" s="658"/>
      <c r="DD47" s="632" t="s">
        <v>238</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1"/>
      <c r="CD48" s="665"/>
      <c r="CE48" s="666"/>
      <c r="CF48" s="620" t="s">
        <v>366</v>
      </c>
      <c r="CG48" s="621"/>
      <c r="CH48" s="621"/>
      <c r="CI48" s="621"/>
      <c r="CJ48" s="621"/>
      <c r="CK48" s="621"/>
      <c r="CL48" s="621"/>
      <c r="CM48" s="621"/>
      <c r="CN48" s="621"/>
      <c r="CO48" s="621"/>
      <c r="CP48" s="621"/>
      <c r="CQ48" s="622"/>
      <c r="CR48" s="623" t="s">
        <v>179</v>
      </c>
      <c r="CS48" s="624"/>
      <c r="CT48" s="624"/>
      <c r="CU48" s="624"/>
      <c r="CV48" s="624"/>
      <c r="CW48" s="624"/>
      <c r="CX48" s="624"/>
      <c r="CY48" s="625"/>
      <c r="CZ48" s="628" t="s">
        <v>231</v>
      </c>
      <c r="DA48" s="629"/>
      <c r="DB48" s="629"/>
      <c r="DC48" s="635"/>
      <c r="DD48" s="632" t="s">
        <v>231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1"/>
      <c r="CD49" s="644" t="s">
        <v>367</v>
      </c>
      <c r="CE49" s="645"/>
      <c r="CF49" s="645"/>
      <c r="CG49" s="645"/>
      <c r="CH49" s="645"/>
      <c r="CI49" s="645"/>
      <c r="CJ49" s="645"/>
      <c r="CK49" s="645"/>
      <c r="CL49" s="645"/>
      <c r="CM49" s="645"/>
      <c r="CN49" s="645"/>
      <c r="CO49" s="645"/>
      <c r="CP49" s="645"/>
      <c r="CQ49" s="646"/>
      <c r="CR49" s="698">
        <v>9584959</v>
      </c>
      <c r="CS49" s="682"/>
      <c r="CT49" s="682"/>
      <c r="CU49" s="682"/>
      <c r="CV49" s="682"/>
      <c r="CW49" s="682"/>
      <c r="CX49" s="682"/>
      <c r="CY49" s="711"/>
      <c r="CZ49" s="703">
        <v>100</v>
      </c>
      <c r="DA49" s="712"/>
      <c r="DB49" s="712"/>
      <c r="DC49" s="713"/>
      <c r="DD49" s="714">
        <v>6425566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Ld8pMkLDgfoJr1et2b2D+JRXztcDv66PvzHriPnYAaT0eOo0GnhlWKDkaQiIAXYJAylohCbkxgldUsyXkL50g==" saltValue="EPyE5d1/YCd7dIfMJWZ65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68" t="s">
        <v>368</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69" t="s">
        <v>369</v>
      </c>
      <c r="DK2" s="770"/>
      <c r="DL2" s="770"/>
      <c r="DM2" s="770"/>
      <c r="DN2" s="770"/>
      <c r="DO2" s="771"/>
      <c r="DP2" s="224"/>
      <c r="DQ2" s="769" t="s">
        <v>370</v>
      </c>
      <c r="DR2" s="770"/>
      <c r="DS2" s="770"/>
      <c r="DT2" s="770"/>
      <c r="DU2" s="770"/>
      <c r="DV2" s="770"/>
      <c r="DW2" s="770"/>
      <c r="DX2" s="770"/>
      <c r="DY2" s="770"/>
      <c r="DZ2" s="77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72" t="s">
        <v>371</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28"/>
      <c r="BA4" s="228"/>
      <c r="BB4" s="228"/>
      <c r="BC4" s="228"/>
      <c r="BD4" s="228"/>
      <c r="BE4" s="229"/>
      <c r="BF4" s="229"/>
      <c r="BG4" s="229"/>
      <c r="BH4" s="229"/>
      <c r="BI4" s="229"/>
      <c r="BJ4" s="229"/>
      <c r="BK4" s="229"/>
      <c r="BL4" s="229"/>
      <c r="BM4" s="229"/>
      <c r="BN4" s="229"/>
      <c r="BO4" s="229"/>
      <c r="BP4" s="229"/>
      <c r="BQ4" s="773" t="s">
        <v>372</v>
      </c>
      <c r="BR4" s="773"/>
      <c r="BS4" s="773"/>
      <c r="BT4" s="773"/>
      <c r="BU4" s="773"/>
      <c r="BV4" s="773"/>
      <c r="BW4" s="773"/>
      <c r="BX4" s="773"/>
      <c r="BY4" s="773"/>
      <c r="BZ4" s="773"/>
      <c r="CA4" s="773"/>
      <c r="CB4" s="773"/>
      <c r="CC4" s="773"/>
      <c r="CD4" s="773"/>
      <c r="CE4" s="773"/>
      <c r="CF4" s="773"/>
      <c r="CG4" s="773"/>
      <c r="CH4" s="773"/>
      <c r="CI4" s="773"/>
      <c r="CJ4" s="773"/>
      <c r="CK4" s="773"/>
      <c r="CL4" s="773"/>
      <c r="CM4" s="773"/>
      <c r="CN4" s="773"/>
      <c r="CO4" s="773"/>
      <c r="CP4" s="773"/>
      <c r="CQ4" s="773"/>
      <c r="CR4" s="773"/>
      <c r="CS4" s="773"/>
      <c r="CT4" s="773"/>
      <c r="CU4" s="773"/>
      <c r="CV4" s="773"/>
      <c r="CW4" s="773"/>
      <c r="CX4" s="773"/>
      <c r="CY4" s="773"/>
      <c r="CZ4" s="773"/>
      <c r="DA4" s="773"/>
      <c r="DB4" s="773"/>
      <c r="DC4" s="773"/>
      <c r="DD4" s="773"/>
      <c r="DE4" s="773"/>
      <c r="DF4" s="773"/>
      <c r="DG4" s="773"/>
      <c r="DH4" s="773"/>
      <c r="DI4" s="773"/>
      <c r="DJ4" s="773"/>
      <c r="DK4" s="773"/>
      <c r="DL4" s="773"/>
      <c r="DM4" s="773"/>
      <c r="DN4" s="773"/>
      <c r="DO4" s="773"/>
      <c r="DP4" s="773"/>
      <c r="DQ4" s="773"/>
      <c r="DR4" s="773"/>
      <c r="DS4" s="773"/>
      <c r="DT4" s="773"/>
      <c r="DU4" s="773"/>
      <c r="DV4" s="773"/>
      <c r="DW4" s="773"/>
      <c r="DX4" s="773"/>
      <c r="DY4" s="773"/>
      <c r="DZ4" s="773"/>
      <c r="EA4" s="230"/>
    </row>
    <row r="5" spans="1:131" s="231" customFormat="1" ht="26.25" customHeight="1" x14ac:dyDescent="0.15">
      <c r="A5" s="762" t="s">
        <v>373</v>
      </c>
      <c r="B5" s="763"/>
      <c r="C5" s="763"/>
      <c r="D5" s="763"/>
      <c r="E5" s="763"/>
      <c r="F5" s="763"/>
      <c r="G5" s="763"/>
      <c r="H5" s="763"/>
      <c r="I5" s="763"/>
      <c r="J5" s="763"/>
      <c r="K5" s="763"/>
      <c r="L5" s="763"/>
      <c r="M5" s="763"/>
      <c r="N5" s="763"/>
      <c r="O5" s="763"/>
      <c r="P5" s="764"/>
      <c r="Q5" s="758" t="s">
        <v>374</v>
      </c>
      <c r="R5" s="754"/>
      <c r="S5" s="754"/>
      <c r="T5" s="754"/>
      <c r="U5" s="755"/>
      <c r="V5" s="758" t="s">
        <v>375</v>
      </c>
      <c r="W5" s="754"/>
      <c r="X5" s="754"/>
      <c r="Y5" s="754"/>
      <c r="Z5" s="755"/>
      <c r="AA5" s="758" t="s">
        <v>376</v>
      </c>
      <c r="AB5" s="754"/>
      <c r="AC5" s="754"/>
      <c r="AD5" s="754"/>
      <c r="AE5" s="754"/>
      <c r="AF5" s="774" t="s">
        <v>377</v>
      </c>
      <c r="AG5" s="754"/>
      <c r="AH5" s="754"/>
      <c r="AI5" s="754"/>
      <c r="AJ5" s="760"/>
      <c r="AK5" s="754" t="s">
        <v>378</v>
      </c>
      <c r="AL5" s="754"/>
      <c r="AM5" s="754"/>
      <c r="AN5" s="754"/>
      <c r="AO5" s="755"/>
      <c r="AP5" s="758" t="s">
        <v>379</v>
      </c>
      <c r="AQ5" s="754"/>
      <c r="AR5" s="754"/>
      <c r="AS5" s="754"/>
      <c r="AT5" s="755"/>
      <c r="AU5" s="758" t="s">
        <v>380</v>
      </c>
      <c r="AV5" s="754"/>
      <c r="AW5" s="754"/>
      <c r="AX5" s="754"/>
      <c r="AY5" s="760"/>
      <c r="AZ5" s="228"/>
      <c r="BA5" s="228"/>
      <c r="BB5" s="228"/>
      <c r="BC5" s="228"/>
      <c r="BD5" s="228"/>
      <c r="BE5" s="229"/>
      <c r="BF5" s="229"/>
      <c r="BG5" s="229"/>
      <c r="BH5" s="229"/>
      <c r="BI5" s="229"/>
      <c r="BJ5" s="229"/>
      <c r="BK5" s="229"/>
      <c r="BL5" s="229"/>
      <c r="BM5" s="229"/>
      <c r="BN5" s="229"/>
      <c r="BO5" s="229"/>
      <c r="BP5" s="229"/>
      <c r="BQ5" s="762" t="s">
        <v>381</v>
      </c>
      <c r="BR5" s="763"/>
      <c r="BS5" s="763"/>
      <c r="BT5" s="763"/>
      <c r="BU5" s="763"/>
      <c r="BV5" s="763"/>
      <c r="BW5" s="763"/>
      <c r="BX5" s="763"/>
      <c r="BY5" s="763"/>
      <c r="BZ5" s="763"/>
      <c r="CA5" s="763"/>
      <c r="CB5" s="763"/>
      <c r="CC5" s="763"/>
      <c r="CD5" s="763"/>
      <c r="CE5" s="763"/>
      <c r="CF5" s="763"/>
      <c r="CG5" s="764"/>
      <c r="CH5" s="758" t="s">
        <v>382</v>
      </c>
      <c r="CI5" s="754"/>
      <c r="CJ5" s="754"/>
      <c r="CK5" s="754"/>
      <c r="CL5" s="755"/>
      <c r="CM5" s="758" t="s">
        <v>383</v>
      </c>
      <c r="CN5" s="754"/>
      <c r="CO5" s="754"/>
      <c r="CP5" s="754"/>
      <c r="CQ5" s="755"/>
      <c r="CR5" s="758" t="s">
        <v>384</v>
      </c>
      <c r="CS5" s="754"/>
      <c r="CT5" s="754"/>
      <c r="CU5" s="754"/>
      <c r="CV5" s="755"/>
      <c r="CW5" s="758" t="s">
        <v>385</v>
      </c>
      <c r="CX5" s="754"/>
      <c r="CY5" s="754"/>
      <c r="CZ5" s="754"/>
      <c r="DA5" s="755"/>
      <c r="DB5" s="758" t="s">
        <v>386</v>
      </c>
      <c r="DC5" s="754"/>
      <c r="DD5" s="754"/>
      <c r="DE5" s="754"/>
      <c r="DF5" s="755"/>
      <c r="DG5" s="799" t="s">
        <v>387</v>
      </c>
      <c r="DH5" s="800"/>
      <c r="DI5" s="800"/>
      <c r="DJ5" s="800"/>
      <c r="DK5" s="801"/>
      <c r="DL5" s="799" t="s">
        <v>388</v>
      </c>
      <c r="DM5" s="800"/>
      <c r="DN5" s="800"/>
      <c r="DO5" s="800"/>
      <c r="DP5" s="801"/>
      <c r="DQ5" s="758" t="s">
        <v>389</v>
      </c>
      <c r="DR5" s="754"/>
      <c r="DS5" s="754"/>
      <c r="DT5" s="754"/>
      <c r="DU5" s="755"/>
      <c r="DV5" s="758" t="s">
        <v>380</v>
      </c>
      <c r="DW5" s="754"/>
      <c r="DX5" s="754"/>
      <c r="DY5" s="754"/>
      <c r="DZ5" s="760"/>
      <c r="EA5" s="230"/>
    </row>
    <row r="6" spans="1:131" s="231" customFormat="1" ht="26.25" customHeight="1" thickBot="1" x14ac:dyDescent="0.2">
      <c r="A6" s="765"/>
      <c r="B6" s="766"/>
      <c r="C6" s="766"/>
      <c r="D6" s="766"/>
      <c r="E6" s="766"/>
      <c r="F6" s="766"/>
      <c r="G6" s="766"/>
      <c r="H6" s="766"/>
      <c r="I6" s="766"/>
      <c r="J6" s="766"/>
      <c r="K6" s="766"/>
      <c r="L6" s="766"/>
      <c r="M6" s="766"/>
      <c r="N6" s="766"/>
      <c r="O6" s="766"/>
      <c r="P6" s="767"/>
      <c r="Q6" s="759"/>
      <c r="R6" s="756"/>
      <c r="S6" s="756"/>
      <c r="T6" s="756"/>
      <c r="U6" s="757"/>
      <c r="V6" s="759"/>
      <c r="W6" s="756"/>
      <c r="X6" s="756"/>
      <c r="Y6" s="756"/>
      <c r="Z6" s="757"/>
      <c r="AA6" s="759"/>
      <c r="AB6" s="756"/>
      <c r="AC6" s="756"/>
      <c r="AD6" s="756"/>
      <c r="AE6" s="756"/>
      <c r="AF6" s="775"/>
      <c r="AG6" s="756"/>
      <c r="AH6" s="756"/>
      <c r="AI6" s="756"/>
      <c r="AJ6" s="761"/>
      <c r="AK6" s="756"/>
      <c r="AL6" s="756"/>
      <c r="AM6" s="756"/>
      <c r="AN6" s="756"/>
      <c r="AO6" s="757"/>
      <c r="AP6" s="759"/>
      <c r="AQ6" s="756"/>
      <c r="AR6" s="756"/>
      <c r="AS6" s="756"/>
      <c r="AT6" s="757"/>
      <c r="AU6" s="759"/>
      <c r="AV6" s="756"/>
      <c r="AW6" s="756"/>
      <c r="AX6" s="756"/>
      <c r="AY6" s="761"/>
      <c r="AZ6" s="228"/>
      <c r="BA6" s="228"/>
      <c r="BB6" s="228"/>
      <c r="BC6" s="228"/>
      <c r="BD6" s="228"/>
      <c r="BE6" s="229"/>
      <c r="BF6" s="229"/>
      <c r="BG6" s="229"/>
      <c r="BH6" s="229"/>
      <c r="BI6" s="229"/>
      <c r="BJ6" s="229"/>
      <c r="BK6" s="229"/>
      <c r="BL6" s="229"/>
      <c r="BM6" s="229"/>
      <c r="BN6" s="229"/>
      <c r="BO6" s="229"/>
      <c r="BP6" s="229"/>
      <c r="BQ6" s="765"/>
      <c r="BR6" s="766"/>
      <c r="BS6" s="766"/>
      <c r="BT6" s="766"/>
      <c r="BU6" s="766"/>
      <c r="BV6" s="766"/>
      <c r="BW6" s="766"/>
      <c r="BX6" s="766"/>
      <c r="BY6" s="766"/>
      <c r="BZ6" s="766"/>
      <c r="CA6" s="766"/>
      <c r="CB6" s="766"/>
      <c r="CC6" s="766"/>
      <c r="CD6" s="766"/>
      <c r="CE6" s="766"/>
      <c r="CF6" s="766"/>
      <c r="CG6" s="767"/>
      <c r="CH6" s="759"/>
      <c r="CI6" s="756"/>
      <c r="CJ6" s="756"/>
      <c r="CK6" s="756"/>
      <c r="CL6" s="757"/>
      <c r="CM6" s="759"/>
      <c r="CN6" s="756"/>
      <c r="CO6" s="756"/>
      <c r="CP6" s="756"/>
      <c r="CQ6" s="757"/>
      <c r="CR6" s="759"/>
      <c r="CS6" s="756"/>
      <c r="CT6" s="756"/>
      <c r="CU6" s="756"/>
      <c r="CV6" s="757"/>
      <c r="CW6" s="759"/>
      <c r="CX6" s="756"/>
      <c r="CY6" s="756"/>
      <c r="CZ6" s="756"/>
      <c r="DA6" s="757"/>
      <c r="DB6" s="759"/>
      <c r="DC6" s="756"/>
      <c r="DD6" s="756"/>
      <c r="DE6" s="756"/>
      <c r="DF6" s="757"/>
      <c r="DG6" s="802"/>
      <c r="DH6" s="803"/>
      <c r="DI6" s="803"/>
      <c r="DJ6" s="803"/>
      <c r="DK6" s="804"/>
      <c r="DL6" s="802"/>
      <c r="DM6" s="803"/>
      <c r="DN6" s="803"/>
      <c r="DO6" s="803"/>
      <c r="DP6" s="804"/>
      <c r="DQ6" s="759"/>
      <c r="DR6" s="756"/>
      <c r="DS6" s="756"/>
      <c r="DT6" s="756"/>
      <c r="DU6" s="757"/>
      <c r="DV6" s="759"/>
      <c r="DW6" s="756"/>
      <c r="DX6" s="756"/>
      <c r="DY6" s="756"/>
      <c r="DZ6" s="761"/>
      <c r="EA6" s="230"/>
    </row>
    <row r="7" spans="1:131" s="231" customFormat="1" ht="26.25" customHeight="1" thickTop="1" x14ac:dyDescent="0.15">
      <c r="A7" s="232">
        <v>1</v>
      </c>
      <c r="B7" s="790" t="s">
        <v>390</v>
      </c>
      <c r="C7" s="791"/>
      <c r="D7" s="791"/>
      <c r="E7" s="791"/>
      <c r="F7" s="791"/>
      <c r="G7" s="791"/>
      <c r="H7" s="791"/>
      <c r="I7" s="791"/>
      <c r="J7" s="791"/>
      <c r="K7" s="791"/>
      <c r="L7" s="791"/>
      <c r="M7" s="791"/>
      <c r="N7" s="791"/>
      <c r="O7" s="791"/>
      <c r="P7" s="792"/>
      <c r="Q7" s="776">
        <v>9920</v>
      </c>
      <c r="R7" s="777"/>
      <c r="S7" s="777"/>
      <c r="T7" s="777"/>
      <c r="U7" s="777"/>
      <c r="V7" s="777">
        <v>9581</v>
      </c>
      <c r="W7" s="777"/>
      <c r="X7" s="777"/>
      <c r="Y7" s="777"/>
      <c r="Z7" s="777"/>
      <c r="AA7" s="777">
        <v>339</v>
      </c>
      <c r="AB7" s="777"/>
      <c r="AC7" s="777"/>
      <c r="AD7" s="777"/>
      <c r="AE7" s="778"/>
      <c r="AF7" s="793">
        <v>284</v>
      </c>
      <c r="AG7" s="794"/>
      <c r="AH7" s="794"/>
      <c r="AI7" s="794"/>
      <c r="AJ7" s="795"/>
      <c r="AK7" s="779">
        <v>3</v>
      </c>
      <c r="AL7" s="780"/>
      <c r="AM7" s="780"/>
      <c r="AN7" s="780"/>
      <c r="AO7" s="780"/>
      <c r="AP7" s="780">
        <v>10523</v>
      </c>
      <c r="AQ7" s="780"/>
      <c r="AR7" s="780"/>
      <c r="AS7" s="780"/>
      <c r="AT7" s="780"/>
      <c r="AU7" s="796"/>
      <c r="AV7" s="796"/>
      <c r="AW7" s="796"/>
      <c r="AX7" s="796"/>
      <c r="AY7" s="797"/>
      <c r="AZ7" s="228"/>
      <c r="BA7" s="228"/>
      <c r="BB7" s="228"/>
      <c r="BC7" s="228"/>
      <c r="BD7" s="228"/>
      <c r="BE7" s="229"/>
      <c r="BF7" s="229"/>
      <c r="BG7" s="229"/>
      <c r="BH7" s="229"/>
      <c r="BI7" s="229"/>
      <c r="BJ7" s="229"/>
      <c r="BK7" s="229"/>
      <c r="BL7" s="229"/>
      <c r="BM7" s="229"/>
      <c r="BN7" s="229"/>
      <c r="BO7" s="229"/>
      <c r="BP7" s="229"/>
      <c r="BQ7" s="232">
        <v>1</v>
      </c>
      <c r="BR7" s="233"/>
      <c r="BS7" s="784"/>
      <c r="BT7" s="785"/>
      <c r="BU7" s="785"/>
      <c r="BV7" s="785"/>
      <c r="BW7" s="785"/>
      <c r="BX7" s="785"/>
      <c r="BY7" s="785"/>
      <c r="BZ7" s="785"/>
      <c r="CA7" s="785"/>
      <c r="CB7" s="785"/>
      <c r="CC7" s="785"/>
      <c r="CD7" s="785"/>
      <c r="CE7" s="785"/>
      <c r="CF7" s="785"/>
      <c r="CG7" s="798"/>
      <c r="CH7" s="781"/>
      <c r="CI7" s="782"/>
      <c r="CJ7" s="782"/>
      <c r="CK7" s="782"/>
      <c r="CL7" s="783"/>
      <c r="CM7" s="781"/>
      <c r="CN7" s="782"/>
      <c r="CO7" s="782"/>
      <c r="CP7" s="782"/>
      <c r="CQ7" s="783"/>
      <c r="CR7" s="781"/>
      <c r="CS7" s="782"/>
      <c r="CT7" s="782"/>
      <c r="CU7" s="782"/>
      <c r="CV7" s="783"/>
      <c r="CW7" s="781"/>
      <c r="CX7" s="782"/>
      <c r="CY7" s="782"/>
      <c r="CZ7" s="782"/>
      <c r="DA7" s="783"/>
      <c r="DB7" s="781"/>
      <c r="DC7" s="782"/>
      <c r="DD7" s="782"/>
      <c r="DE7" s="782"/>
      <c r="DF7" s="783"/>
      <c r="DG7" s="781"/>
      <c r="DH7" s="782"/>
      <c r="DI7" s="782"/>
      <c r="DJ7" s="782"/>
      <c r="DK7" s="783"/>
      <c r="DL7" s="781"/>
      <c r="DM7" s="782"/>
      <c r="DN7" s="782"/>
      <c r="DO7" s="782"/>
      <c r="DP7" s="783"/>
      <c r="DQ7" s="781"/>
      <c r="DR7" s="782"/>
      <c r="DS7" s="782"/>
      <c r="DT7" s="782"/>
      <c r="DU7" s="783"/>
      <c r="DV7" s="784"/>
      <c r="DW7" s="785"/>
      <c r="DX7" s="785"/>
      <c r="DY7" s="785"/>
      <c r="DZ7" s="786"/>
      <c r="EA7" s="230"/>
    </row>
    <row r="8" spans="1:131" s="231" customFormat="1" ht="26.25" customHeight="1" x14ac:dyDescent="0.15">
      <c r="A8" s="234">
        <v>2</v>
      </c>
      <c r="B8" s="787" t="s">
        <v>391</v>
      </c>
      <c r="C8" s="788"/>
      <c r="D8" s="788"/>
      <c r="E8" s="788"/>
      <c r="F8" s="788"/>
      <c r="G8" s="788"/>
      <c r="H8" s="788"/>
      <c r="I8" s="788"/>
      <c r="J8" s="788"/>
      <c r="K8" s="788"/>
      <c r="L8" s="788"/>
      <c r="M8" s="788"/>
      <c r="N8" s="788"/>
      <c r="O8" s="788"/>
      <c r="P8" s="789"/>
      <c r="Q8" s="730">
        <v>4</v>
      </c>
      <c r="R8" s="731"/>
      <c r="S8" s="731"/>
      <c r="T8" s="731"/>
      <c r="U8" s="731"/>
      <c r="V8" s="731">
        <v>4</v>
      </c>
      <c r="W8" s="731"/>
      <c r="X8" s="731"/>
      <c r="Y8" s="731"/>
      <c r="Z8" s="731"/>
      <c r="AA8" s="731">
        <v>0</v>
      </c>
      <c r="AB8" s="731"/>
      <c r="AC8" s="731"/>
      <c r="AD8" s="731"/>
      <c r="AE8" s="732"/>
      <c r="AF8" s="733">
        <v>0</v>
      </c>
      <c r="AG8" s="734"/>
      <c r="AH8" s="734"/>
      <c r="AI8" s="734"/>
      <c r="AJ8" s="735"/>
      <c r="AK8" s="805" t="s">
        <v>522</v>
      </c>
      <c r="AL8" s="744"/>
      <c r="AM8" s="744"/>
      <c r="AN8" s="744"/>
      <c r="AO8" s="744"/>
      <c r="AP8" s="744">
        <v>2</v>
      </c>
      <c r="AQ8" s="744"/>
      <c r="AR8" s="744"/>
      <c r="AS8" s="744"/>
      <c r="AT8" s="744"/>
      <c r="AU8" s="806"/>
      <c r="AV8" s="806"/>
      <c r="AW8" s="806"/>
      <c r="AX8" s="806"/>
      <c r="AY8" s="807"/>
      <c r="AZ8" s="228"/>
      <c r="BA8" s="228"/>
      <c r="BB8" s="228"/>
      <c r="BC8" s="228"/>
      <c r="BD8" s="228"/>
      <c r="BE8" s="229"/>
      <c r="BF8" s="229"/>
      <c r="BG8" s="229"/>
      <c r="BH8" s="229"/>
      <c r="BI8" s="229"/>
      <c r="BJ8" s="229"/>
      <c r="BK8" s="229"/>
      <c r="BL8" s="229"/>
      <c r="BM8" s="229"/>
      <c r="BN8" s="229"/>
      <c r="BO8" s="229"/>
      <c r="BP8" s="229"/>
      <c r="BQ8" s="234">
        <v>2</v>
      </c>
      <c r="BR8" s="235"/>
      <c r="BS8" s="808"/>
      <c r="BT8" s="809"/>
      <c r="BU8" s="809"/>
      <c r="BV8" s="809"/>
      <c r="BW8" s="809"/>
      <c r="BX8" s="809"/>
      <c r="BY8" s="809"/>
      <c r="BZ8" s="809"/>
      <c r="CA8" s="809"/>
      <c r="CB8" s="809"/>
      <c r="CC8" s="809"/>
      <c r="CD8" s="809"/>
      <c r="CE8" s="809"/>
      <c r="CF8" s="809"/>
      <c r="CG8" s="810"/>
      <c r="CH8" s="811"/>
      <c r="CI8" s="812"/>
      <c r="CJ8" s="812"/>
      <c r="CK8" s="812"/>
      <c r="CL8" s="813"/>
      <c r="CM8" s="811"/>
      <c r="CN8" s="812"/>
      <c r="CO8" s="812"/>
      <c r="CP8" s="812"/>
      <c r="CQ8" s="813"/>
      <c r="CR8" s="811"/>
      <c r="CS8" s="812"/>
      <c r="CT8" s="812"/>
      <c r="CU8" s="812"/>
      <c r="CV8" s="813"/>
      <c r="CW8" s="811"/>
      <c r="CX8" s="812"/>
      <c r="CY8" s="812"/>
      <c r="CZ8" s="812"/>
      <c r="DA8" s="813"/>
      <c r="DB8" s="811"/>
      <c r="DC8" s="812"/>
      <c r="DD8" s="812"/>
      <c r="DE8" s="812"/>
      <c r="DF8" s="813"/>
      <c r="DG8" s="811"/>
      <c r="DH8" s="812"/>
      <c r="DI8" s="812"/>
      <c r="DJ8" s="812"/>
      <c r="DK8" s="813"/>
      <c r="DL8" s="811"/>
      <c r="DM8" s="812"/>
      <c r="DN8" s="812"/>
      <c r="DO8" s="812"/>
      <c r="DP8" s="813"/>
      <c r="DQ8" s="811"/>
      <c r="DR8" s="812"/>
      <c r="DS8" s="812"/>
      <c r="DT8" s="812"/>
      <c r="DU8" s="813"/>
      <c r="DV8" s="808"/>
      <c r="DW8" s="809"/>
      <c r="DX8" s="809"/>
      <c r="DY8" s="809"/>
      <c r="DZ8" s="814"/>
      <c r="EA8" s="230"/>
    </row>
    <row r="9" spans="1:131" s="231" customFormat="1" ht="26.25" customHeight="1" x14ac:dyDescent="0.15">
      <c r="A9" s="234">
        <v>3</v>
      </c>
      <c r="B9" s="787"/>
      <c r="C9" s="788"/>
      <c r="D9" s="788"/>
      <c r="E9" s="788"/>
      <c r="F9" s="788"/>
      <c r="G9" s="788"/>
      <c r="H9" s="788"/>
      <c r="I9" s="788"/>
      <c r="J9" s="788"/>
      <c r="K9" s="788"/>
      <c r="L9" s="788"/>
      <c r="M9" s="788"/>
      <c r="N9" s="788"/>
      <c r="O9" s="788"/>
      <c r="P9" s="789"/>
      <c r="Q9" s="730"/>
      <c r="R9" s="731"/>
      <c r="S9" s="731"/>
      <c r="T9" s="731"/>
      <c r="U9" s="731"/>
      <c r="V9" s="731"/>
      <c r="W9" s="731"/>
      <c r="X9" s="731"/>
      <c r="Y9" s="731"/>
      <c r="Z9" s="731"/>
      <c r="AA9" s="731"/>
      <c r="AB9" s="731"/>
      <c r="AC9" s="731"/>
      <c r="AD9" s="731"/>
      <c r="AE9" s="732"/>
      <c r="AF9" s="733"/>
      <c r="AG9" s="734"/>
      <c r="AH9" s="734"/>
      <c r="AI9" s="734"/>
      <c r="AJ9" s="735"/>
      <c r="AK9" s="805"/>
      <c r="AL9" s="744"/>
      <c r="AM9" s="744"/>
      <c r="AN9" s="744"/>
      <c r="AO9" s="744"/>
      <c r="AP9" s="744"/>
      <c r="AQ9" s="744"/>
      <c r="AR9" s="744"/>
      <c r="AS9" s="744"/>
      <c r="AT9" s="744"/>
      <c r="AU9" s="806"/>
      <c r="AV9" s="806"/>
      <c r="AW9" s="806"/>
      <c r="AX9" s="806"/>
      <c r="AY9" s="807"/>
      <c r="AZ9" s="228"/>
      <c r="BA9" s="228"/>
      <c r="BB9" s="228"/>
      <c r="BC9" s="228"/>
      <c r="BD9" s="228"/>
      <c r="BE9" s="229"/>
      <c r="BF9" s="229"/>
      <c r="BG9" s="229"/>
      <c r="BH9" s="229"/>
      <c r="BI9" s="229"/>
      <c r="BJ9" s="229"/>
      <c r="BK9" s="229"/>
      <c r="BL9" s="229"/>
      <c r="BM9" s="229"/>
      <c r="BN9" s="229"/>
      <c r="BO9" s="229"/>
      <c r="BP9" s="229"/>
      <c r="BQ9" s="234">
        <v>3</v>
      </c>
      <c r="BR9" s="235"/>
      <c r="BS9" s="808"/>
      <c r="BT9" s="809"/>
      <c r="BU9" s="809"/>
      <c r="BV9" s="809"/>
      <c r="BW9" s="809"/>
      <c r="BX9" s="809"/>
      <c r="BY9" s="809"/>
      <c r="BZ9" s="809"/>
      <c r="CA9" s="809"/>
      <c r="CB9" s="809"/>
      <c r="CC9" s="809"/>
      <c r="CD9" s="809"/>
      <c r="CE9" s="809"/>
      <c r="CF9" s="809"/>
      <c r="CG9" s="810"/>
      <c r="CH9" s="811"/>
      <c r="CI9" s="812"/>
      <c r="CJ9" s="812"/>
      <c r="CK9" s="812"/>
      <c r="CL9" s="813"/>
      <c r="CM9" s="811"/>
      <c r="CN9" s="812"/>
      <c r="CO9" s="812"/>
      <c r="CP9" s="812"/>
      <c r="CQ9" s="813"/>
      <c r="CR9" s="811"/>
      <c r="CS9" s="812"/>
      <c r="CT9" s="812"/>
      <c r="CU9" s="812"/>
      <c r="CV9" s="813"/>
      <c r="CW9" s="811"/>
      <c r="CX9" s="812"/>
      <c r="CY9" s="812"/>
      <c r="CZ9" s="812"/>
      <c r="DA9" s="813"/>
      <c r="DB9" s="811"/>
      <c r="DC9" s="812"/>
      <c r="DD9" s="812"/>
      <c r="DE9" s="812"/>
      <c r="DF9" s="813"/>
      <c r="DG9" s="811"/>
      <c r="DH9" s="812"/>
      <c r="DI9" s="812"/>
      <c r="DJ9" s="812"/>
      <c r="DK9" s="813"/>
      <c r="DL9" s="811"/>
      <c r="DM9" s="812"/>
      <c r="DN9" s="812"/>
      <c r="DO9" s="812"/>
      <c r="DP9" s="813"/>
      <c r="DQ9" s="811"/>
      <c r="DR9" s="812"/>
      <c r="DS9" s="812"/>
      <c r="DT9" s="812"/>
      <c r="DU9" s="813"/>
      <c r="DV9" s="808"/>
      <c r="DW9" s="809"/>
      <c r="DX9" s="809"/>
      <c r="DY9" s="809"/>
      <c r="DZ9" s="814"/>
      <c r="EA9" s="230"/>
    </row>
    <row r="10" spans="1:131" s="231" customFormat="1" ht="26.25" customHeight="1" x14ac:dyDescent="0.15">
      <c r="A10" s="234">
        <v>4</v>
      </c>
      <c r="B10" s="787"/>
      <c r="C10" s="788"/>
      <c r="D10" s="788"/>
      <c r="E10" s="788"/>
      <c r="F10" s="788"/>
      <c r="G10" s="788"/>
      <c r="H10" s="788"/>
      <c r="I10" s="788"/>
      <c r="J10" s="788"/>
      <c r="K10" s="788"/>
      <c r="L10" s="788"/>
      <c r="M10" s="788"/>
      <c r="N10" s="788"/>
      <c r="O10" s="788"/>
      <c r="P10" s="789"/>
      <c r="Q10" s="730"/>
      <c r="R10" s="731"/>
      <c r="S10" s="731"/>
      <c r="T10" s="731"/>
      <c r="U10" s="731"/>
      <c r="V10" s="731"/>
      <c r="W10" s="731"/>
      <c r="X10" s="731"/>
      <c r="Y10" s="731"/>
      <c r="Z10" s="731"/>
      <c r="AA10" s="731"/>
      <c r="AB10" s="731"/>
      <c r="AC10" s="731"/>
      <c r="AD10" s="731"/>
      <c r="AE10" s="732"/>
      <c r="AF10" s="733"/>
      <c r="AG10" s="734"/>
      <c r="AH10" s="734"/>
      <c r="AI10" s="734"/>
      <c r="AJ10" s="735"/>
      <c r="AK10" s="805"/>
      <c r="AL10" s="744"/>
      <c r="AM10" s="744"/>
      <c r="AN10" s="744"/>
      <c r="AO10" s="744"/>
      <c r="AP10" s="744"/>
      <c r="AQ10" s="744"/>
      <c r="AR10" s="744"/>
      <c r="AS10" s="744"/>
      <c r="AT10" s="744"/>
      <c r="AU10" s="806"/>
      <c r="AV10" s="806"/>
      <c r="AW10" s="806"/>
      <c r="AX10" s="806"/>
      <c r="AY10" s="807"/>
      <c r="AZ10" s="228"/>
      <c r="BA10" s="228"/>
      <c r="BB10" s="228"/>
      <c r="BC10" s="228"/>
      <c r="BD10" s="228"/>
      <c r="BE10" s="229"/>
      <c r="BF10" s="229"/>
      <c r="BG10" s="229"/>
      <c r="BH10" s="229"/>
      <c r="BI10" s="229"/>
      <c r="BJ10" s="229"/>
      <c r="BK10" s="229"/>
      <c r="BL10" s="229"/>
      <c r="BM10" s="229"/>
      <c r="BN10" s="229"/>
      <c r="BO10" s="229"/>
      <c r="BP10" s="229"/>
      <c r="BQ10" s="234">
        <v>4</v>
      </c>
      <c r="BR10" s="235"/>
      <c r="BS10" s="808"/>
      <c r="BT10" s="809"/>
      <c r="BU10" s="809"/>
      <c r="BV10" s="809"/>
      <c r="BW10" s="809"/>
      <c r="BX10" s="809"/>
      <c r="BY10" s="809"/>
      <c r="BZ10" s="809"/>
      <c r="CA10" s="809"/>
      <c r="CB10" s="809"/>
      <c r="CC10" s="809"/>
      <c r="CD10" s="809"/>
      <c r="CE10" s="809"/>
      <c r="CF10" s="809"/>
      <c r="CG10" s="810"/>
      <c r="CH10" s="811"/>
      <c r="CI10" s="812"/>
      <c r="CJ10" s="812"/>
      <c r="CK10" s="812"/>
      <c r="CL10" s="813"/>
      <c r="CM10" s="811"/>
      <c r="CN10" s="812"/>
      <c r="CO10" s="812"/>
      <c r="CP10" s="812"/>
      <c r="CQ10" s="813"/>
      <c r="CR10" s="811"/>
      <c r="CS10" s="812"/>
      <c r="CT10" s="812"/>
      <c r="CU10" s="812"/>
      <c r="CV10" s="813"/>
      <c r="CW10" s="811"/>
      <c r="CX10" s="812"/>
      <c r="CY10" s="812"/>
      <c r="CZ10" s="812"/>
      <c r="DA10" s="813"/>
      <c r="DB10" s="811"/>
      <c r="DC10" s="812"/>
      <c r="DD10" s="812"/>
      <c r="DE10" s="812"/>
      <c r="DF10" s="813"/>
      <c r="DG10" s="811"/>
      <c r="DH10" s="812"/>
      <c r="DI10" s="812"/>
      <c r="DJ10" s="812"/>
      <c r="DK10" s="813"/>
      <c r="DL10" s="811"/>
      <c r="DM10" s="812"/>
      <c r="DN10" s="812"/>
      <c r="DO10" s="812"/>
      <c r="DP10" s="813"/>
      <c r="DQ10" s="811"/>
      <c r="DR10" s="812"/>
      <c r="DS10" s="812"/>
      <c r="DT10" s="812"/>
      <c r="DU10" s="813"/>
      <c r="DV10" s="808"/>
      <c r="DW10" s="809"/>
      <c r="DX10" s="809"/>
      <c r="DY10" s="809"/>
      <c r="DZ10" s="814"/>
      <c r="EA10" s="230"/>
    </row>
    <row r="11" spans="1:131" s="231" customFormat="1" ht="26.25" customHeight="1" x14ac:dyDescent="0.15">
      <c r="A11" s="234">
        <v>5</v>
      </c>
      <c r="B11" s="787"/>
      <c r="C11" s="788"/>
      <c r="D11" s="788"/>
      <c r="E11" s="788"/>
      <c r="F11" s="788"/>
      <c r="G11" s="788"/>
      <c r="H11" s="788"/>
      <c r="I11" s="788"/>
      <c r="J11" s="788"/>
      <c r="K11" s="788"/>
      <c r="L11" s="788"/>
      <c r="M11" s="788"/>
      <c r="N11" s="788"/>
      <c r="O11" s="788"/>
      <c r="P11" s="789"/>
      <c r="Q11" s="730"/>
      <c r="R11" s="731"/>
      <c r="S11" s="731"/>
      <c r="T11" s="731"/>
      <c r="U11" s="731"/>
      <c r="V11" s="731"/>
      <c r="W11" s="731"/>
      <c r="X11" s="731"/>
      <c r="Y11" s="731"/>
      <c r="Z11" s="731"/>
      <c r="AA11" s="731"/>
      <c r="AB11" s="731"/>
      <c r="AC11" s="731"/>
      <c r="AD11" s="731"/>
      <c r="AE11" s="732"/>
      <c r="AF11" s="733"/>
      <c r="AG11" s="734"/>
      <c r="AH11" s="734"/>
      <c r="AI11" s="734"/>
      <c r="AJ11" s="735"/>
      <c r="AK11" s="805"/>
      <c r="AL11" s="744"/>
      <c r="AM11" s="744"/>
      <c r="AN11" s="744"/>
      <c r="AO11" s="744"/>
      <c r="AP11" s="744"/>
      <c r="AQ11" s="744"/>
      <c r="AR11" s="744"/>
      <c r="AS11" s="744"/>
      <c r="AT11" s="744"/>
      <c r="AU11" s="806"/>
      <c r="AV11" s="806"/>
      <c r="AW11" s="806"/>
      <c r="AX11" s="806"/>
      <c r="AY11" s="807"/>
      <c r="AZ11" s="228"/>
      <c r="BA11" s="228"/>
      <c r="BB11" s="228"/>
      <c r="BC11" s="228"/>
      <c r="BD11" s="228"/>
      <c r="BE11" s="229"/>
      <c r="BF11" s="229"/>
      <c r="BG11" s="229"/>
      <c r="BH11" s="229"/>
      <c r="BI11" s="229"/>
      <c r="BJ11" s="229"/>
      <c r="BK11" s="229"/>
      <c r="BL11" s="229"/>
      <c r="BM11" s="229"/>
      <c r="BN11" s="229"/>
      <c r="BO11" s="229"/>
      <c r="BP11" s="229"/>
      <c r="BQ11" s="234">
        <v>5</v>
      </c>
      <c r="BR11" s="235"/>
      <c r="BS11" s="808"/>
      <c r="BT11" s="809"/>
      <c r="BU11" s="809"/>
      <c r="BV11" s="809"/>
      <c r="BW11" s="809"/>
      <c r="BX11" s="809"/>
      <c r="BY11" s="809"/>
      <c r="BZ11" s="809"/>
      <c r="CA11" s="809"/>
      <c r="CB11" s="809"/>
      <c r="CC11" s="809"/>
      <c r="CD11" s="809"/>
      <c r="CE11" s="809"/>
      <c r="CF11" s="809"/>
      <c r="CG11" s="810"/>
      <c r="CH11" s="811"/>
      <c r="CI11" s="812"/>
      <c r="CJ11" s="812"/>
      <c r="CK11" s="812"/>
      <c r="CL11" s="813"/>
      <c r="CM11" s="811"/>
      <c r="CN11" s="812"/>
      <c r="CO11" s="812"/>
      <c r="CP11" s="812"/>
      <c r="CQ11" s="813"/>
      <c r="CR11" s="811"/>
      <c r="CS11" s="812"/>
      <c r="CT11" s="812"/>
      <c r="CU11" s="812"/>
      <c r="CV11" s="813"/>
      <c r="CW11" s="811"/>
      <c r="CX11" s="812"/>
      <c r="CY11" s="812"/>
      <c r="CZ11" s="812"/>
      <c r="DA11" s="813"/>
      <c r="DB11" s="811"/>
      <c r="DC11" s="812"/>
      <c r="DD11" s="812"/>
      <c r="DE11" s="812"/>
      <c r="DF11" s="813"/>
      <c r="DG11" s="811"/>
      <c r="DH11" s="812"/>
      <c r="DI11" s="812"/>
      <c r="DJ11" s="812"/>
      <c r="DK11" s="813"/>
      <c r="DL11" s="811"/>
      <c r="DM11" s="812"/>
      <c r="DN11" s="812"/>
      <c r="DO11" s="812"/>
      <c r="DP11" s="813"/>
      <c r="DQ11" s="811"/>
      <c r="DR11" s="812"/>
      <c r="DS11" s="812"/>
      <c r="DT11" s="812"/>
      <c r="DU11" s="813"/>
      <c r="DV11" s="808"/>
      <c r="DW11" s="809"/>
      <c r="DX11" s="809"/>
      <c r="DY11" s="809"/>
      <c r="DZ11" s="814"/>
      <c r="EA11" s="230"/>
    </row>
    <row r="12" spans="1:131" s="231" customFormat="1" ht="26.25" customHeight="1" x14ac:dyDescent="0.15">
      <c r="A12" s="234">
        <v>6</v>
      </c>
      <c r="B12" s="787"/>
      <c r="C12" s="788"/>
      <c r="D12" s="788"/>
      <c r="E12" s="788"/>
      <c r="F12" s="788"/>
      <c r="G12" s="788"/>
      <c r="H12" s="788"/>
      <c r="I12" s="788"/>
      <c r="J12" s="788"/>
      <c r="K12" s="788"/>
      <c r="L12" s="788"/>
      <c r="M12" s="788"/>
      <c r="N12" s="788"/>
      <c r="O12" s="788"/>
      <c r="P12" s="789"/>
      <c r="Q12" s="730"/>
      <c r="R12" s="731"/>
      <c r="S12" s="731"/>
      <c r="T12" s="731"/>
      <c r="U12" s="731"/>
      <c r="V12" s="731"/>
      <c r="W12" s="731"/>
      <c r="X12" s="731"/>
      <c r="Y12" s="731"/>
      <c r="Z12" s="731"/>
      <c r="AA12" s="731"/>
      <c r="AB12" s="731"/>
      <c r="AC12" s="731"/>
      <c r="AD12" s="731"/>
      <c r="AE12" s="732"/>
      <c r="AF12" s="733"/>
      <c r="AG12" s="734"/>
      <c r="AH12" s="734"/>
      <c r="AI12" s="734"/>
      <c r="AJ12" s="735"/>
      <c r="AK12" s="805"/>
      <c r="AL12" s="744"/>
      <c r="AM12" s="744"/>
      <c r="AN12" s="744"/>
      <c r="AO12" s="744"/>
      <c r="AP12" s="744"/>
      <c r="AQ12" s="744"/>
      <c r="AR12" s="744"/>
      <c r="AS12" s="744"/>
      <c r="AT12" s="744"/>
      <c r="AU12" s="806"/>
      <c r="AV12" s="806"/>
      <c r="AW12" s="806"/>
      <c r="AX12" s="806"/>
      <c r="AY12" s="807"/>
      <c r="AZ12" s="228"/>
      <c r="BA12" s="228"/>
      <c r="BB12" s="228"/>
      <c r="BC12" s="228"/>
      <c r="BD12" s="228"/>
      <c r="BE12" s="229"/>
      <c r="BF12" s="229"/>
      <c r="BG12" s="229"/>
      <c r="BH12" s="229"/>
      <c r="BI12" s="229"/>
      <c r="BJ12" s="229"/>
      <c r="BK12" s="229"/>
      <c r="BL12" s="229"/>
      <c r="BM12" s="229"/>
      <c r="BN12" s="229"/>
      <c r="BO12" s="229"/>
      <c r="BP12" s="229"/>
      <c r="BQ12" s="234">
        <v>6</v>
      </c>
      <c r="BR12" s="235"/>
      <c r="BS12" s="808"/>
      <c r="BT12" s="809"/>
      <c r="BU12" s="809"/>
      <c r="BV12" s="809"/>
      <c r="BW12" s="809"/>
      <c r="BX12" s="809"/>
      <c r="BY12" s="809"/>
      <c r="BZ12" s="809"/>
      <c r="CA12" s="809"/>
      <c r="CB12" s="809"/>
      <c r="CC12" s="809"/>
      <c r="CD12" s="809"/>
      <c r="CE12" s="809"/>
      <c r="CF12" s="809"/>
      <c r="CG12" s="810"/>
      <c r="CH12" s="811"/>
      <c r="CI12" s="812"/>
      <c r="CJ12" s="812"/>
      <c r="CK12" s="812"/>
      <c r="CL12" s="813"/>
      <c r="CM12" s="811"/>
      <c r="CN12" s="812"/>
      <c r="CO12" s="812"/>
      <c r="CP12" s="812"/>
      <c r="CQ12" s="813"/>
      <c r="CR12" s="811"/>
      <c r="CS12" s="812"/>
      <c r="CT12" s="812"/>
      <c r="CU12" s="812"/>
      <c r="CV12" s="813"/>
      <c r="CW12" s="811"/>
      <c r="CX12" s="812"/>
      <c r="CY12" s="812"/>
      <c r="CZ12" s="812"/>
      <c r="DA12" s="813"/>
      <c r="DB12" s="811"/>
      <c r="DC12" s="812"/>
      <c r="DD12" s="812"/>
      <c r="DE12" s="812"/>
      <c r="DF12" s="813"/>
      <c r="DG12" s="811"/>
      <c r="DH12" s="812"/>
      <c r="DI12" s="812"/>
      <c r="DJ12" s="812"/>
      <c r="DK12" s="813"/>
      <c r="DL12" s="811"/>
      <c r="DM12" s="812"/>
      <c r="DN12" s="812"/>
      <c r="DO12" s="812"/>
      <c r="DP12" s="813"/>
      <c r="DQ12" s="811"/>
      <c r="DR12" s="812"/>
      <c r="DS12" s="812"/>
      <c r="DT12" s="812"/>
      <c r="DU12" s="813"/>
      <c r="DV12" s="808"/>
      <c r="DW12" s="809"/>
      <c r="DX12" s="809"/>
      <c r="DY12" s="809"/>
      <c r="DZ12" s="814"/>
      <c r="EA12" s="230"/>
    </row>
    <row r="13" spans="1:131" s="231" customFormat="1" ht="26.25" customHeight="1" x14ac:dyDescent="0.15">
      <c r="A13" s="234">
        <v>7</v>
      </c>
      <c r="B13" s="787"/>
      <c r="C13" s="788"/>
      <c r="D13" s="788"/>
      <c r="E13" s="788"/>
      <c r="F13" s="788"/>
      <c r="G13" s="788"/>
      <c r="H13" s="788"/>
      <c r="I13" s="788"/>
      <c r="J13" s="788"/>
      <c r="K13" s="788"/>
      <c r="L13" s="788"/>
      <c r="M13" s="788"/>
      <c r="N13" s="788"/>
      <c r="O13" s="788"/>
      <c r="P13" s="789"/>
      <c r="Q13" s="730"/>
      <c r="R13" s="731"/>
      <c r="S13" s="731"/>
      <c r="T13" s="731"/>
      <c r="U13" s="731"/>
      <c r="V13" s="731"/>
      <c r="W13" s="731"/>
      <c r="X13" s="731"/>
      <c r="Y13" s="731"/>
      <c r="Z13" s="731"/>
      <c r="AA13" s="731"/>
      <c r="AB13" s="731"/>
      <c r="AC13" s="731"/>
      <c r="AD13" s="731"/>
      <c r="AE13" s="732"/>
      <c r="AF13" s="733"/>
      <c r="AG13" s="734"/>
      <c r="AH13" s="734"/>
      <c r="AI13" s="734"/>
      <c r="AJ13" s="735"/>
      <c r="AK13" s="805"/>
      <c r="AL13" s="744"/>
      <c r="AM13" s="744"/>
      <c r="AN13" s="744"/>
      <c r="AO13" s="744"/>
      <c r="AP13" s="744"/>
      <c r="AQ13" s="744"/>
      <c r="AR13" s="744"/>
      <c r="AS13" s="744"/>
      <c r="AT13" s="744"/>
      <c r="AU13" s="806"/>
      <c r="AV13" s="806"/>
      <c r="AW13" s="806"/>
      <c r="AX13" s="806"/>
      <c r="AY13" s="807"/>
      <c r="AZ13" s="228"/>
      <c r="BA13" s="228"/>
      <c r="BB13" s="228"/>
      <c r="BC13" s="228"/>
      <c r="BD13" s="228"/>
      <c r="BE13" s="229"/>
      <c r="BF13" s="229"/>
      <c r="BG13" s="229"/>
      <c r="BH13" s="229"/>
      <c r="BI13" s="229"/>
      <c r="BJ13" s="229"/>
      <c r="BK13" s="229"/>
      <c r="BL13" s="229"/>
      <c r="BM13" s="229"/>
      <c r="BN13" s="229"/>
      <c r="BO13" s="229"/>
      <c r="BP13" s="229"/>
      <c r="BQ13" s="234">
        <v>7</v>
      </c>
      <c r="BR13" s="235"/>
      <c r="BS13" s="808"/>
      <c r="BT13" s="809"/>
      <c r="BU13" s="809"/>
      <c r="BV13" s="809"/>
      <c r="BW13" s="809"/>
      <c r="BX13" s="809"/>
      <c r="BY13" s="809"/>
      <c r="BZ13" s="809"/>
      <c r="CA13" s="809"/>
      <c r="CB13" s="809"/>
      <c r="CC13" s="809"/>
      <c r="CD13" s="809"/>
      <c r="CE13" s="809"/>
      <c r="CF13" s="809"/>
      <c r="CG13" s="810"/>
      <c r="CH13" s="811"/>
      <c r="CI13" s="812"/>
      <c r="CJ13" s="812"/>
      <c r="CK13" s="812"/>
      <c r="CL13" s="813"/>
      <c r="CM13" s="811"/>
      <c r="CN13" s="812"/>
      <c r="CO13" s="812"/>
      <c r="CP13" s="812"/>
      <c r="CQ13" s="813"/>
      <c r="CR13" s="811"/>
      <c r="CS13" s="812"/>
      <c r="CT13" s="812"/>
      <c r="CU13" s="812"/>
      <c r="CV13" s="813"/>
      <c r="CW13" s="811"/>
      <c r="CX13" s="812"/>
      <c r="CY13" s="812"/>
      <c r="CZ13" s="812"/>
      <c r="DA13" s="813"/>
      <c r="DB13" s="811"/>
      <c r="DC13" s="812"/>
      <c r="DD13" s="812"/>
      <c r="DE13" s="812"/>
      <c r="DF13" s="813"/>
      <c r="DG13" s="811"/>
      <c r="DH13" s="812"/>
      <c r="DI13" s="812"/>
      <c r="DJ13" s="812"/>
      <c r="DK13" s="813"/>
      <c r="DL13" s="811"/>
      <c r="DM13" s="812"/>
      <c r="DN13" s="812"/>
      <c r="DO13" s="812"/>
      <c r="DP13" s="813"/>
      <c r="DQ13" s="811"/>
      <c r="DR13" s="812"/>
      <c r="DS13" s="812"/>
      <c r="DT13" s="812"/>
      <c r="DU13" s="813"/>
      <c r="DV13" s="808"/>
      <c r="DW13" s="809"/>
      <c r="DX13" s="809"/>
      <c r="DY13" s="809"/>
      <c r="DZ13" s="814"/>
      <c r="EA13" s="230"/>
    </row>
    <row r="14" spans="1:131" s="231" customFormat="1" ht="26.25" customHeight="1" x14ac:dyDescent="0.15">
      <c r="A14" s="234">
        <v>8</v>
      </c>
      <c r="B14" s="787"/>
      <c r="C14" s="788"/>
      <c r="D14" s="788"/>
      <c r="E14" s="788"/>
      <c r="F14" s="788"/>
      <c r="G14" s="788"/>
      <c r="H14" s="788"/>
      <c r="I14" s="788"/>
      <c r="J14" s="788"/>
      <c r="K14" s="788"/>
      <c r="L14" s="788"/>
      <c r="M14" s="788"/>
      <c r="N14" s="788"/>
      <c r="O14" s="788"/>
      <c r="P14" s="789"/>
      <c r="Q14" s="730"/>
      <c r="R14" s="731"/>
      <c r="S14" s="731"/>
      <c r="T14" s="731"/>
      <c r="U14" s="731"/>
      <c r="V14" s="731"/>
      <c r="W14" s="731"/>
      <c r="X14" s="731"/>
      <c r="Y14" s="731"/>
      <c r="Z14" s="731"/>
      <c r="AA14" s="731"/>
      <c r="AB14" s="731"/>
      <c r="AC14" s="731"/>
      <c r="AD14" s="731"/>
      <c r="AE14" s="732"/>
      <c r="AF14" s="733"/>
      <c r="AG14" s="734"/>
      <c r="AH14" s="734"/>
      <c r="AI14" s="734"/>
      <c r="AJ14" s="735"/>
      <c r="AK14" s="805"/>
      <c r="AL14" s="744"/>
      <c r="AM14" s="744"/>
      <c r="AN14" s="744"/>
      <c r="AO14" s="744"/>
      <c r="AP14" s="744"/>
      <c r="AQ14" s="744"/>
      <c r="AR14" s="744"/>
      <c r="AS14" s="744"/>
      <c r="AT14" s="744"/>
      <c r="AU14" s="806"/>
      <c r="AV14" s="806"/>
      <c r="AW14" s="806"/>
      <c r="AX14" s="806"/>
      <c r="AY14" s="807"/>
      <c r="AZ14" s="228"/>
      <c r="BA14" s="228"/>
      <c r="BB14" s="228"/>
      <c r="BC14" s="228"/>
      <c r="BD14" s="228"/>
      <c r="BE14" s="229"/>
      <c r="BF14" s="229"/>
      <c r="BG14" s="229"/>
      <c r="BH14" s="229"/>
      <c r="BI14" s="229"/>
      <c r="BJ14" s="229"/>
      <c r="BK14" s="229"/>
      <c r="BL14" s="229"/>
      <c r="BM14" s="229"/>
      <c r="BN14" s="229"/>
      <c r="BO14" s="229"/>
      <c r="BP14" s="229"/>
      <c r="BQ14" s="234">
        <v>8</v>
      </c>
      <c r="BR14" s="235"/>
      <c r="BS14" s="808"/>
      <c r="BT14" s="809"/>
      <c r="BU14" s="809"/>
      <c r="BV14" s="809"/>
      <c r="BW14" s="809"/>
      <c r="BX14" s="809"/>
      <c r="BY14" s="809"/>
      <c r="BZ14" s="809"/>
      <c r="CA14" s="809"/>
      <c r="CB14" s="809"/>
      <c r="CC14" s="809"/>
      <c r="CD14" s="809"/>
      <c r="CE14" s="809"/>
      <c r="CF14" s="809"/>
      <c r="CG14" s="810"/>
      <c r="CH14" s="811"/>
      <c r="CI14" s="812"/>
      <c r="CJ14" s="812"/>
      <c r="CK14" s="812"/>
      <c r="CL14" s="813"/>
      <c r="CM14" s="811"/>
      <c r="CN14" s="812"/>
      <c r="CO14" s="812"/>
      <c r="CP14" s="812"/>
      <c r="CQ14" s="813"/>
      <c r="CR14" s="811"/>
      <c r="CS14" s="812"/>
      <c r="CT14" s="812"/>
      <c r="CU14" s="812"/>
      <c r="CV14" s="813"/>
      <c r="CW14" s="811"/>
      <c r="CX14" s="812"/>
      <c r="CY14" s="812"/>
      <c r="CZ14" s="812"/>
      <c r="DA14" s="813"/>
      <c r="DB14" s="811"/>
      <c r="DC14" s="812"/>
      <c r="DD14" s="812"/>
      <c r="DE14" s="812"/>
      <c r="DF14" s="813"/>
      <c r="DG14" s="811"/>
      <c r="DH14" s="812"/>
      <c r="DI14" s="812"/>
      <c r="DJ14" s="812"/>
      <c r="DK14" s="813"/>
      <c r="DL14" s="811"/>
      <c r="DM14" s="812"/>
      <c r="DN14" s="812"/>
      <c r="DO14" s="812"/>
      <c r="DP14" s="813"/>
      <c r="DQ14" s="811"/>
      <c r="DR14" s="812"/>
      <c r="DS14" s="812"/>
      <c r="DT14" s="812"/>
      <c r="DU14" s="813"/>
      <c r="DV14" s="808"/>
      <c r="DW14" s="809"/>
      <c r="DX14" s="809"/>
      <c r="DY14" s="809"/>
      <c r="DZ14" s="814"/>
      <c r="EA14" s="230"/>
    </row>
    <row r="15" spans="1:131" s="231" customFormat="1" ht="26.25" customHeight="1" x14ac:dyDescent="0.15">
      <c r="A15" s="234">
        <v>9</v>
      </c>
      <c r="B15" s="787"/>
      <c r="C15" s="788"/>
      <c r="D15" s="788"/>
      <c r="E15" s="788"/>
      <c r="F15" s="788"/>
      <c r="G15" s="788"/>
      <c r="H15" s="788"/>
      <c r="I15" s="788"/>
      <c r="J15" s="788"/>
      <c r="K15" s="788"/>
      <c r="L15" s="788"/>
      <c r="M15" s="788"/>
      <c r="N15" s="788"/>
      <c r="O15" s="788"/>
      <c r="P15" s="789"/>
      <c r="Q15" s="730"/>
      <c r="R15" s="731"/>
      <c r="S15" s="731"/>
      <c r="T15" s="731"/>
      <c r="U15" s="731"/>
      <c r="V15" s="731"/>
      <c r="W15" s="731"/>
      <c r="X15" s="731"/>
      <c r="Y15" s="731"/>
      <c r="Z15" s="731"/>
      <c r="AA15" s="731"/>
      <c r="AB15" s="731"/>
      <c r="AC15" s="731"/>
      <c r="AD15" s="731"/>
      <c r="AE15" s="732"/>
      <c r="AF15" s="733"/>
      <c r="AG15" s="734"/>
      <c r="AH15" s="734"/>
      <c r="AI15" s="734"/>
      <c r="AJ15" s="735"/>
      <c r="AK15" s="805"/>
      <c r="AL15" s="744"/>
      <c r="AM15" s="744"/>
      <c r="AN15" s="744"/>
      <c r="AO15" s="744"/>
      <c r="AP15" s="744"/>
      <c r="AQ15" s="744"/>
      <c r="AR15" s="744"/>
      <c r="AS15" s="744"/>
      <c r="AT15" s="744"/>
      <c r="AU15" s="806"/>
      <c r="AV15" s="806"/>
      <c r="AW15" s="806"/>
      <c r="AX15" s="806"/>
      <c r="AY15" s="807"/>
      <c r="AZ15" s="228"/>
      <c r="BA15" s="228"/>
      <c r="BB15" s="228"/>
      <c r="BC15" s="228"/>
      <c r="BD15" s="228"/>
      <c r="BE15" s="229"/>
      <c r="BF15" s="229"/>
      <c r="BG15" s="229"/>
      <c r="BH15" s="229"/>
      <c r="BI15" s="229"/>
      <c r="BJ15" s="229"/>
      <c r="BK15" s="229"/>
      <c r="BL15" s="229"/>
      <c r="BM15" s="229"/>
      <c r="BN15" s="229"/>
      <c r="BO15" s="229"/>
      <c r="BP15" s="229"/>
      <c r="BQ15" s="234">
        <v>9</v>
      </c>
      <c r="BR15" s="235"/>
      <c r="BS15" s="808"/>
      <c r="BT15" s="809"/>
      <c r="BU15" s="809"/>
      <c r="BV15" s="809"/>
      <c r="BW15" s="809"/>
      <c r="BX15" s="809"/>
      <c r="BY15" s="809"/>
      <c r="BZ15" s="809"/>
      <c r="CA15" s="809"/>
      <c r="CB15" s="809"/>
      <c r="CC15" s="809"/>
      <c r="CD15" s="809"/>
      <c r="CE15" s="809"/>
      <c r="CF15" s="809"/>
      <c r="CG15" s="810"/>
      <c r="CH15" s="811"/>
      <c r="CI15" s="812"/>
      <c r="CJ15" s="812"/>
      <c r="CK15" s="812"/>
      <c r="CL15" s="813"/>
      <c r="CM15" s="811"/>
      <c r="CN15" s="812"/>
      <c r="CO15" s="812"/>
      <c r="CP15" s="812"/>
      <c r="CQ15" s="813"/>
      <c r="CR15" s="811"/>
      <c r="CS15" s="812"/>
      <c r="CT15" s="812"/>
      <c r="CU15" s="812"/>
      <c r="CV15" s="813"/>
      <c r="CW15" s="811"/>
      <c r="CX15" s="812"/>
      <c r="CY15" s="812"/>
      <c r="CZ15" s="812"/>
      <c r="DA15" s="813"/>
      <c r="DB15" s="811"/>
      <c r="DC15" s="812"/>
      <c r="DD15" s="812"/>
      <c r="DE15" s="812"/>
      <c r="DF15" s="813"/>
      <c r="DG15" s="811"/>
      <c r="DH15" s="812"/>
      <c r="DI15" s="812"/>
      <c r="DJ15" s="812"/>
      <c r="DK15" s="813"/>
      <c r="DL15" s="811"/>
      <c r="DM15" s="812"/>
      <c r="DN15" s="812"/>
      <c r="DO15" s="812"/>
      <c r="DP15" s="813"/>
      <c r="DQ15" s="811"/>
      <c r="DR15" s="812"/>
      <c r="DS15" s="812"/>
      <c r="DT15" s="812"/>
      <c r="DU15" s="813"/>
      <c r="DV15" s="808"/>
      <c r="DW15" s="809"/>
      <c r="DX15" s="809"/>
      <c r="DY15" s="809"/>
      <c r="DZ15" s="814"/>
      <c r="EA15" s="230"/>
    </row>
    <row r="16" spans="1:131" s="231" customFormat="1" ht="26.25" customHeight="1" x14ac:dyDescent="0.15">
      <c r="A16" s="234">
        <v>10</v>
      </c>
      <c r="B16" s="787"/>
      <c r="C16" s="788"/>
      <c r="D16" s="788"/>
      <c r="E16" s="788"/>
      <c r="F16" s="788"/>
      <c r="G16" s="788"/>
      <c r="H16" s="788"/>
      <c r="I16" s="788"/>
      <c r="J16" s="788"/>
      <c r="K16" s="788"/>
      <c r="L16" s="788"/>
      <c r="M16" s="788"/>
      <c r="N16" s="788"/>
      <c r="O16" s="788"/>
      <c r="P16" s="789"/>
      <c r="Q16" s="730"/>
      <c r="R16" s="731"/>
      <c r="S16" s="731"/>
      <c r="T16" s="731"/>
      <c r="U16" s="731"/>
      <c r="V16" s="731"/>
      <c r="W16" s="731"/>
      <c r="X16" s="731"/>
      <c r="Y16" s="731"/>
      <c r="Z16" s="731"/>
      <c r="AA16" s="731"/>
      <c r="AB16" s="731"/>
      <c r="AC16" s="731"/>
      <c r="AD16" s="731"/>
      <c r="AE16" s="732"/>
      <c r="AF16" s="733"/>
      <c r="AG16" s="734"/>
      <c r="AH16" s="734"/>
      <c r="AI16" s="734"/>
      <c r="AJ16" s="735"/>
      <c r="AK16" s="805"/>
      <c r="AL16" s="744"/>
      <c r="AM16" s="744"/>
      <c r="AN16" s="744"/>
      <c r="AO16" s="744"/>
      <c r="AP16" s="744"/>
      <c r="AQ16" s="744"/>
      <c r="AR16" s="744"/>
      <c r="AS16" s="744"/>
      <c r="AT16" s="744"/>
      <c r="AU16" s="806"/>
      <c r="AV16" s="806"/>
      <c r="AW16" s="806"/>
      <c r="AX16" s="806"/>
      <c r="AY16" s="807"/>
      <c r="AZ16" s="228"/>
      <c r="BA16" s="228"/>
      <c r="BB16" s="228"/>
      <c r="BC16" s="228"/>
      <c r="BD16" s="228"/>
      <c r="BE16" s="229"/>
      <c r="BF16" s="229"/>
      <c r="BG16" s="229"/>
      <c r="BH16" s="229"/>
      <c r="BI16" s="229"/>
      <c r="BJ16" s="229"/>
      <c r="BK16" s="229"/>
      <c r="BL16" s="229"/>
      <c r="BM16" s="229"/>
      <c r="BN16" s="229"/>
      <c r="BO16" s="229"/>
      <c r="BP16" s="229"/>
      <c r="BQ16" s="234">
        <v>10</v>
      </c>
      <c r="BR16" s="235"/>
      <c r="BS16" s="808"/>
      <c r="BT16" s="809"/>
      <c r="BU16" s="809"/>
      <c r="BV16" s="809"/>
      <c r="BW16" s="809"/>
      <c r="BX16" s="809"/>
      <c r="BY16" s="809"/>
      <c r="BZ16" s="809"/>
      <c r="CA16" s="809"/>
      <c r="CB16" s="809"/>
      <c r="CC16" s="809"/>
      <c r="CD16" s="809"/>
      <c r="CE16" s="809"/>
      <c r="CF16" s="809"/>
      <c r="CG16" s="810"/>
      <c r="CH16" s="811"/>
      <c r="CI16" s="812"/>
      <c r="CJ16" s="812"/>
      <c r="CK16" s="812"/>
      <c r="CL16" s="813"/>
      <c r="CM16" s="811"/>
      <c r="CN16" s="812"/>
      <c r="CO16" s="812"/>
      <c r="CP16" s="812"/>
      <c r="CQ16" s="813"/>
      <c r="CR16" s="811"/>
      <c r="CS16" s="812"/>
      <c r="CT16" s="812"/>
      <c r="CU16" s="812"/>
      <c r="CV16" s="813"/>
      <c r="CW16" s="811"/>
      <c r="CX16" s="812"/>
      <c r="CY16" s="812"/>
      <c r="CZ16" s="812"/>
      <c r="DA16" s="813"/>
      <c r="DB16" s="811"/>
      <c r="DC16" s="812"/>
      <c r="DD16" s="812"/>
      <c r="DE16" s="812"/>
      <c r="DF16" s="813"/>
      <c r="DG16" s="811"/>
      <c r="DH16" s="812"/>
      <c r="DI16" s="812"/>
      <c r="DJ16" s="812"/>
      <c r="DK16" s="813"/>
      <c r="DL16" s="811"/>
      <c r="DM16" s="812"/>
      <c r="DN16" s="812"/>
      <c r="DO16" s="812"/>
      <c r="DP16" s="813"/>
      <c r="DQ16" s="811"/>
      <c r="DR16" s="812"/>
      <c r="DS16" s="812"/>
      <c r="DT16" s="812"/>
      <c r="DU16" s="813"/>
      <c r="DV16" s="808"/>
      <c r="DW16" s="809"/>
      <c r="DX16" s="809"/>
      <c r="DY16" s="809"/>
      <c r="DZ16" s="814"/>
      <c r="EA16" s="230"/>
    </row>
    <row r="17" spans="1:131" s="231" customFormat="1" ht="26.25" customHeight="1" x14ac:dyDescent="0.15">
      <c r="A17" s="234">
        <v>11</v>
      </c>
      <c r="B17" s="787"/>
      <c r="C17" s="788"/>
      <c r="D17" s="788"/>
      <c r="E17" s="788"/>
      <c r="F17" s="788"/>
      <c r="G17" s="788"/>
      <c r="H17" s="788"/>
      <c r="I17" s="788"/>
      <c r="J17" s="788"/>
      <c r="K17" s="788"/>
      <c r="L17" s="788"/>
      <c r="M17" s="788"/>
      <c r="N17" s="788"/>
      <c r="O17" s="788"/>
      <c r="P17" s="789"/>
      <c r="Q17" s="730"/>
      <c r="R17" s="731"/>
      <c r="S17" s="731"/>
      <c r="T17" s="731"/>
      <c r="U17" s="731"/>
      <c r="V17" s="731"/>
      <c r="W17" s="731"/>
      <c r="X17" s="731"/>
      <c r="Y17" s="731"/>
      <c r="Z17" s="731"/>
      <c r="AA17" s="731"/>
      <c r="AB17" s="731"/>
      <c r="AC17" s="731"/>
      <c r="AD17" s="731"/>
      <c r="AE17" s="732"/>
      <c r="AF17" s="733"/>
      <c r="AG17" s="734"/>
      <c r="AH17" s="734"/>
      <c r="AI17" s="734"/>
      <c r="AJ17" s="735"/>
      <c r="AK17" s="805"/>
      <c r="AL17" s="744"/>
      <c r="AM17" s="744"/>
      <c r="AN17" s="744"/>
      <c r="AO17" s="744"/>
      <c r="AP17" s="744"/>
      <c r="AQ17" s="744"/>
      <c r="AR17" s="744"/>
      <c r="AS17" s="744"/>
      <c r="AT17" s="744"/>
      <c r="AU17" s="806"/>
      <c r="AV17" s="806"/>
      <c r="AW17" s="806"/>
      <c r="AX17" s="806"/>
      <c r="AY17" s="807"/>
      <c r="AZ17" s="228"/>
      <c r="BA17" s="228"/>
      <c r="BB17" s="228"/>
      <c r="BC17" s="228"/>
      <c r="BD17" s="228"/>
      <c r="BE17" s="229"/>
      <c r="BF17" s="229"/>
      <c r="BG17" s="229"/>
      <c r="BH17" s="229"/>
      <c r="BI17" s="229"/>
      <c r="BJ17" s="229"/>
      <c r="BK17" s="229"/>
      <c r="BL17" s="229"/>
      <c r="BM17" s="229"/>
      <c r="BN17" s="229"/>
      <c r="BO17" s="229"/>
      <c r="BP17" s="229"/>
      <c r="BQ17" s="234">
        <v>11</v>
      </c>
      <c r="BR17" s="235"/>
      <c r="BS17" s="808"/>
      <c r="BT17" s="809"/>
      <c r="BU17" s="809"/>
      <c r="BV17" s="809"/>
      <c r="BW17" s="809"/>
      <c r="BX17" s="809"/>
      <c r="BY17" s="809"/>
      <c r="BZ17" s="809"/>
      <c r="CA17" s="809"/>
      <c r="CB17" s="809"/>
      <c r="CC17" s="809"/>
      <c r="CD17" s="809"/>
      <c r="CE17" s="809"/>
      <c r="CF17" s="809"/>
      <c r="CG17" s="810"/>
      <c r="CH17" s="811"/>
      <c r="CI17" s="812"/>
      <c r="CJ17" s="812"/>
      <c r="CK17" s="812"/>
      <c r="CL17" s="813"/>
      <c r="CM17" s="811"/>
      <c r="CN17" s="812"/>
      <c r="CO17" s="812"/>
      <c r="CP17" s="812"/>
      <c r="CQ17" s="813"/>
      <c r="CR17" s="811"/>
      <c r="CS17" s="812"/>
      <c r="CT17" s="812"/>
      <c r="CU17" s="812"/>
      <c r="CV17" s="813"/>
      <c r="CW17" s="811"/>
      <c r="CX17" s="812"/>
      <c r="CY17" s="812"/>
      <c r="CZ17" s="812"/>
      <c r="DA17" s="813"/>
      <c r="DB17" s="811"/>
      <c r="DC17" s="812"/>
      <c r="DD17" s="812"/>
      <c r="DE17" s="812"/>
      <c r="DF17" s="813"/>
      <c r="DG17" s="811"/>
      <c r="DH17" s="812"/>
      <c r="DI17" s="812"/>
      <c r="DJ17" s="812"/>
      <c r="DK17" s="813"/>
      <c r="DL17" s="811"/>
      <c r="DM17" s="812"/>
      <c r="DN17" s="812"/>
      <c r="DO17" s="812"/>
      <c r="DP17" s="813"/>
      <c r="DQ17" s="811"/>
      <c r="DR17" s="812"/>
      <c r="DS17" s="812"/>
      <c r="DT17" s="812"/>
      <c r="DU17" s="813"/>
      <c r="DV17" s="808"/>
      <c r="DW17" s="809"/>
      <c r="DX17" s="809"/>
      <c r="DY17" s="809"/>
      <c r="DZ17" s="814"/>
      <c r="EA17" s="230"/>
    </row>
    <row r="18" spans="1:131" s="231" customFormat="1" ht="26.25" customHeight="1" x14ac:dyDescent="0.15">
      <c r="A18" s="234">
        <v>12</v>
      </c>
      <c r="B18" s="787"/>
      <c r="C18" s="788"/>
      <c r="D18" s="788"/>
      <c r="E18" s="788"/>
      <c r="F18" s="788"/>
      <c r="G18" s="788"/>
      <c r="H18" s="788"/>
      <c r="I18" s="788"/>
      <c r="J18" s="788"/>
      <c r="K18" s="788"/>
      <c r="L18" s="788"/>
      <c r="M18" s="788"/>
      <c r="N18" s="788"/>
      <c r="O18" s="788"/>
      <c r="P18" s="789"/>
      <c r="Q18" s="730"/>
      <c r="R18" s="731"/>
      <c r="S18" s="731"/>
      <c r="T18" s="731"/>
      <c r="U18" s="731"/>
      <c r="V18" s="731"/>
      <c r="W18" s="731"/>
      <c r="X18" s="731"/>
      <c r="Y18" s="731"/>
      <c r="Z18" s="731"/>
      <c r="AA18" s="731"/>
      <c r="AB18" s="731"/>
      <c r="AC18" s="731"/>
      <c r="AD18" s="731"/>
      <c r="AE18" s="732"/>
      <c r="AF18" s="733"/>
      <c r="AG18" s="734"/>
      <c r="AH18" s="734"/>
      <c r="AI18" s="734"/>
      <c r="AJ18" s="735"/>
      <c r="AK18" s="805"/>
      <c r="AL18" s="744"/>
      <c r="AM18" s="744"/>
      <c r="AN18" s="744"/>
      <c r="AO18" s="744"/>
      <c r="AP18" s="744"/>
      <c r="AQ18" s="744"/>
      <c r="AR18" s="744"/>
      <c r="AS18" s="744"/>
      <c r="AT18" s="744"/>
      <c r="AU18" s="806"/>
      <c r="AV18" s="806"/>
      <c r="AW18" s="806"/>
      <c r="AX18" s="806"/>
      <c r="AY18" s="807"/>
      <c r="AZ18" s="228"/>
      <c r="BA18" s="228"/>
      <c r="BB18" s="228"/>
      <c r="BC18" s="228"/>
      <c r="BD18" s="228"/>
      <c r="BE18" s="229"/>
      <c r="BF18" s="229"/>
      <c r="BG18" s="229"/>
      <c r="BH18" s="229"/>
      <c r="BI18" s="229"/>
      <c r="BJ18" s="229"/>
      <c r="BK18" s="229"/>
      <c r="BL18" s="229"/>
      <c r="BM18" s="229"/>
      <c r="BN18" s="229"/>
      <c r="BO18" s="229"/>
      <c r="BP18" s="229"/>
      <c r="BQ18" s="234">
        <v>12</v>
      </c>
      <c r="BR18" s="235"/>
      <c r="BS18" s="808"/>
      <c r="BT18" s="809"/>
      <c r="BU18" s="809"/>
      <c r="BV18" s="809"/>
      <c r="BW18" s="809"/>
      <c r="BX18" s="809"/>
      <c r="BY18" s="809"/>
      <c r="BZ18" s="809"/>
      <c r="CA18" s="809"/>
      <c r="CB18" s="809"/>
      <c r="CC18" s="809"/>
      <c r="CD18" s="809"/>
      <c r="CE18" s="809"/>
      <c r="CF18" s="809"/>
      <c r="CG18" s="810"/>
      <c r="CH18" s="811"/>
      <c r="CI18" s="812"/>
      <c r="CJ18" s="812"/>
      <c r="CK18" s="812"/>
      <c r="CL18" s="813"/>
      <c r="CM18" s="811"/>
      <c r="CN18" s="812"/>
      <c r="CO18" s="812"/>
      <c r="CP18" s="812"/>
      <c r="CQ18" s="813"/>
      <c r="CR18" s="811"/>
      <c r="CS18" s="812"/>
      <c r="CT18" s="812"/>
      <c r="CU18" s="812"/>
      <c r="CV18" s="813"/>
      <c r="CW18" s="811"/>
      <c r="CX18" s="812"/>
      <c r="CY18" s="812"/>
      <c r="CZ18" s="812"/>
      <c r="DA18" s="813"/>
      <c r="DB18" s="811"/>
      <c r="DC18" s="812"/>
      <c r="DD18" s="812"/>
      <c r="DE18" s="812"/>
      <c r="DF18" s="813"/>
      <c r="DG18" s="811"/>
      <c r="DH18" s="812"/>
      <c r="DI18" s="812"/>
      <c r="DJ18" s="812"/>
      <c r="DK18" s="813"/>
      <c r="DL18" s="811"/>
      <c r="DM18" s="812"/>
      <c r="DN18" s="812"/>
      <c r="DO18" s="812"/>
      <c r="DP18" s="813"/>
      <c r="DQ18" s="811"/>
      <c r="DR18" s="812"/>
      <c r="DS18" s="812"/>
      <c r="DT18" s="812"/>
      <c r="DU18" s="813"/>
      <c r="DV18" s="808"/>
      <c r="DW18" s="809"/>
      <c r="DX18" s="809"/>
      <c r="DY18" s="809"/>
      <c r="DZ18" s="814"/>
      <c r="EA18" s="230"/>
    </row>
    <row r="19" spans="1:131" s="231" customFormat="1" ht="26.25" customHeight="1" x14ac:dyDescent="0.15">
      <c r="A19" s="234">
        <v>13</v>
      </c>
      <c r="B19" s="787"/>
      <c r="C19" s="788"/>
      <c r="D19" s="788"/>
      <c r="E19" s="788"/>
      <c r="F19" s="788"/>
      <c r="G19" s="788"/>
      <c r="H19" s="788"/>
      <c r="I19" s="788"/>
      <c r="J19" s="788"/>
      <c r="K19" s="788"/>
      <c r="L19" s="788"/>
      <c r="M19" s="788"/>
      <c r="N19" s="788"/>
      <c r="O19" s="788"/>
      <c r="P19" s="789"/>
      <c r="Q19" s="730"/>
      <c r="R19" s="731"/>
      <c r="S19" s="731"/>
      <c r="T19" s="731"/>
      <c r="U19" s="731"/>
      <c r="V19" s="731"/>
      <c r="W19" s="731"/>
      <c r="X19" s="731"/>
      <c r="Y19" s="731"/>
      <c r="Z19" s="731"/>
      <c r="AA19" s="731"/>
      <c r="AB19" s="731"/>
      <c r="AC19" s="731"/>
      <c r="AD19" s="731"/>
      <c r="AE19" s="732"/>
      <c r="AF19" s="733"/>
      <c r="AG19" s="734"/>
      <c r="AH19" s="734"/>
      <c r="AI19" s="734"/>
      <c r="AJ19" s="735"/>
      <c r="AK19" s="805"/>
      <c r="AL19" s="744"/>
      <c r="AM19" s="744"/>
      <c r="AN19" s="744"/>
      <c r="AO19" s="744"/>
      <c r="AP19" s="744"/>
      <c r="AQ19" s="744"/>
      <c r="AR19" s="744"/>
      <c r="AS19" s="744"/>
      <c r="AT19" s="744"/>
      <c r="AU19" s="806"/>
      <c r="AV19" s="806"/>
      <c r="AW19" s="806"/>
      <c r="AX19" s="806"/>
      <c r="AY19" s="807"/>
      <c r="AZ19" s="228"/>
      <c r="BA19" s="228"/>
      <c r="BB19" s="228"/>
      <c r="BC19" s="228"/>
      <c r="BD19" s="228"/>
      <c r="BE19" s="229"/>
      <c r="BF19" s="229"/>
      <c r="BG19" s="229"/>
      <c r="BH19" s="229"/>
      <c r="BI19" s="229"/>
      <c r="BJ19" s="229"/>
      <c r="BK19" s="229"/>
      <c r="BL19" s="229"/>
      <c r="BM19" s="229"/>
      <c r="BN19" s="229"/>
      <c r="BO19" s="229"/>
      <c r="BP19" s="229"/>
      <c r="BQ19" s="234">
        <v>13</v>
      </c>
      <c r="BR19" s="235"/>
      <c r="BS19" s="808"/>
      <c r="BT19" s="809"/>
      <c r="BU19" s="809"/>
      <c r="BV19" s="809"/>
      <c r="BW19" s="809"/>
      <c r="BX19" s="809"/>
      <c r="BY19" s="809"/>
      <c r="BZ19" s="809"/>
      <c r="CA19" s="809"/>
      <c r="CB19" s="809"/>
      <c r="CC19" s="809"/>
      <c r="CD19" s="809"/>
      <c r="CE19" s="809"/>
      <c r="CF19" s="809"/>
      <c r="CG19" s="810"/>
      <c r="CH19" s="811"/>
      <c r="CI19" s="812"/>
      <c r="CJ19" s="812"/>
      <c r="CK19" s="812"/>
      <c r="CL19" s="813"/>
      <c r="CM19" s="811"/>
      <c r="CN19" s="812"/>
      <c r="CO19" s="812"/>
      <c r="CP19" s="812"/>
      <c r="CQ19" s="813"/>
      <c r="CR19" s="811"/>
      <c r="CS19" s="812"/>
      <c r="CT19" s="812"/>
      <c r="CU19" s="812"/>
      <c r="CV19" s="813"/>
      <c r="CW19" s="811"/>
      <c r="CX19" s="812"/>
      <c r="CY19" s="812"/>
      <c r="CZ19" s="812"/>
      <c r="DA19" s="813"/>
      <c r="DB19" s="811"/>
      <c r="DC19" s="812"/>
      <c r="DD19" s="812"/>
      <c r="DE19" s="812"/>
      <c r="DF19" s="813"/>
      <c r="DG19" s="811"/>
      <c r="DH19" s="812"/>
      <c r="DI19" s="812"/>
      <c r="DJ19" s="812"/>
      <c r="DK19" s="813"/>
      <c r="DL19" s="811"/>
      <c r="DM19" s="812"/>
      <c r="DN19" s="812"/>
      <c r="DO19" s="812"/>
      <c r="DP19" s="813"/>
      <c r="DQ19" s="811"/>
      <c r="DR19" s="812"/>
      <c r="DS19" s="812"/>
      <c r="DT19" s="812"/>
      <c r="DU19" s="813"/>
      <c r="DV19" s="808"/>
      <c r="DW19" s="809"/>
      <c r="DX19" s="809"/>
      <c r="DY19" s="809"/>
      <c r="DZ19" s="814"/>
      <c r="EA19" s="230"/>
    </row>
    <row r="20" spans="1:131" s="231" customFormat="1" ht="26.25" customHeight="1" x14ac:dyDescent="0.15">
      <c r="A20" s="234">
        <v>14</v>
      </c>
      <c r="B20" s="787"/>
      <c r="C20" s="788"/>
      <c r="D20" s="788"/>
      <c r="E20" s="788"/>
      <c r="F20" s="788"/>
      <c r="G20" s="788"/>
      <c r="H20" s="788"/>
      <c r="I20" s="788"/>
      <c r="J20" s="788"/>
      <c r="K20" s="788"/>
      <c r="L20" s="788"/>
      <c r="M20" s="788"/>
      <c r="N20" s="788"/>
      <c r="O20" s="788"/>
      <c r="P20" s="789"/>
      <c r="Q20" s="730"/>
      <c r="R20" s="731"/>
      <c r="S20" s="731"/>
      <c r="T20" s="731"/>
      <c r="U20" s="731"/>
      <c r="V20" s="731"/>
      <c r="W20" s="731"/>
      <c r="X20" s="731"/>
      <c r="Y20" s="731"/>
      <c r="Z20" s="731"/>
      <c r="AA20" s="731"/>
      <c r="AB20" s="731"/>
      <c r="AC20" s="731"/>
      <c r="AD20" s="731"/>
      <c r="AE20" s="732"/>
      <c r="AF20" s="733"/>
      <c r="AG20" s="734"/>
      <c r="AH20" s="734"/>
      <c r="AI20" s="734"/>
      <c r="AJ20" s="735"/>
      <c r="AK20" s="805"/>
      <c r="AL20" s="744"/>
      <c r="AM20" s="744"/>
      <c r="AN20" s="744"/>
      <c r="AO20" s="744"/>
      <c r="AP20" s="744"/>
      <c r="AQ20" s="744"/>
      <c r="AR20" s="744"/>
      <c r="AS20" s="744"/>
      <c r="AT20" s="744"/>
      <c r="AU20" s="806"/>
      <c r="AV20" s="806"/>
      <c r="AW20" s="806"/>
      <c r="AX20" s="806"/>
      <c r="AY20" s="807"/>
      <c r="AZ20" s="228"/>
      <c r="BA20" s="228"/>
      <c r="BB20" s="228"/>
      <c r="BC20" s="228"/>
      <c r="BD20" s="228"/>
      <c r="BE20" s="229"/>
      <c r="BF20" s="229"/>
      <c r="BG20" s="229"/>
      <c r="BH20" s="229"/>
      <c r="BI20" s="229"/>
      <c r="BJ20" s="229"/>
      <c r="BK20" s="229"/>
      <c r="BL20" s="229"/>
      <c r="BM20" s="229"/>
      <c r="BN20" s="229"/>
      <c r="BO20" s="229"/>
      <c r="BP20" s="229"/>
      <c r="BQ20" s="234">
        <v>14</v>
      </c>
      <c r="BR20" s="235"/>
      <c r="BS20" s="808"/>
      <c r="BT20" s="809"/>
      <c r="BU20" s="809"/>
      <c r="BV20" s="809"/>
      <c r="BW20" s="809"/>
      <c r="BX20" s="809"/>
      <c r="BY20" s="809"/>
      <c r="BZ20" s="809"/>
      <c r="CA20" s="809"/>
      <c r="CB20" s="809"/>
      <c r="CC20" s="809"/>
      <c r="CD20" s="809"/>
      <c r="CE20" s="809"/>
      <c r="CF20" s="809"/>
      <c r="CG20" s="810"/>
      <c r="CH20" s="811"/>
      <c r="CI20" s="812"/>
      <c r="CJ20" s="812"/>
      <c r="CK20" s="812"/>
      <c r="CL20" s="813"/>
      <c r="CM20" s="811"/>
      <c r="CN20" s="812"/>
      <c r="CO20" s="812"/>
      <c r="CP20" s="812"/>
      <c r="CQ20" s="813"/>
      <c r="CR20" s="811"/>
      <c r="CS20" s="812"/>
      <c r="CT20" s="812"/>
      <c r="CU20" s="812"/>
      <c r="CV20" s="813"/>
      <c r="CW20" s="811"/>
      <c r="CX20" s="812"/>
      <c r="CY20" s="812"/>
      <c r="CZ20" s="812"/>
      <c r="DA20" s="813"/>
      <c r="DB20" s="811"/>
      <c r="DC20" s="812"/>
      <c r="DD20" s="812"/>
      <c r="DE20" s="812"/>
      <c r="DF20" s="813"/>
      <c r="DG20" s="811"/>
      <c r="DH20" s="812"/>
      <c r="DI20" s="812"/>
      <c r="DJ20" s="812"/>
      <c r="DK20" s="813"/>
      <c r="DL20" s="811"/>
      <c r="DM20" s="812"/>
      <c r="DN20" s="812"/>
      <c r="DO20" s="812"/>
      <c r="DP20" s="813"/>
      <c r="DQ20" s="811"/>
      <c r="DR20" s="812"/>
      <c r="DS20" s="812"/>
      <c r="DT20" s="812"/>
      <c r="DU20" s="813"/>
      <c r="DV20" s="808"/>
      <c r="DW20" s="809"/>
      <c r="DX20" s="809"/>
      <c r="DY20" s="809"/>
      <c r="DZ20" s="814"/>
      <c r="EA20" s="230"/>
    </row>
    <row r="21" spans="1:131" s="231" customFormat="1" ht="26.25" customHeight="1" thickBot="1" x14ac:dyDescent="0.2">
      <c r="A21" s="234">
        <v>15</v>
      </c>
      <c r="B21" s="787"/>
      <c r="C21" s="788"/>
      <c r="D21" s="788"/>
      <c r="E21" s="788"/>
      <c r="F21" s="788"/>
      <c r="G21" s="788"/>
      <c r="H21" s="788"/>
      <c r="I21" s="788"/>
      <c r="J21" s="788"/>
      <c r="K21" s="788"/>
      <c r="L21" s="788"/>
      <c r="M21" s="788"/>
      <c r="N21" s="788"/>
      <c r="O21" s="788"/>
      <c r="P21" s="789"/>
      <c r="Q21" s="730"/>
      <c r="R21" s="731"/>
      <c r="S21" s="731"/>
      <c r="T21" s="731"/>
      <c r="U21" s="731"/>
      <c r="V21" s="731"/>
      <c r="W21" s="731"/>
      <c r="X21" s="731"/>
      <c r="Y21" s="731"/>
      <c r="Z21" s="731"/>
      <c r="AA21" s="731"/>
      <c r="AB21" s="731"/>
      <c r="AC21" s="731"/>
      <c r="AD21" s="731"/>
      <c r="AE21" s="732"/>
      <c r="AF21" s="733"/>
      <c r="AG21" s="734"/>
      <c r="AH21" s="734"/>
      <c r="AI21" s="734"/>
      <c r="AJ21" s="735"/>
      <c r="AK21" s="805"/>
      <c r="AL21" s="744"/>
      <c r="AM21" s="744"/>
      <c r="AN21" s="744"/>
      <c r="AO21" s="744"/>
      <c r="AP21" s="744"/>
      <c r="AQ21" s="744"/>
      <c r="AR21" s="744"/>
      <c r="AS21" s="744"/>
      <c r="AT21" s="744"/>
      <c r="AU21" s="806"/>
      <c r="AV21" s="806"/>
      <c r="AW21" s="806"/>
      <c r="AX21" s="806"/>
      <c r="AY21" s="807"/>
      <c r="AZ21" s="228"/>
      <c r="BA21" s="228"/>
      <c r="BB21" s="228"/>
      <c r="BC21" s="228"/>
      <c r="BD21" s="228"/>
      <c r="BE21" s="229"/>
      <c r="BF21" s="229"/>
      <c r="BG21" s="229"/>
      <c r="BH21" s="229"/>
      <c r="BI21" s="229"/>
      <c r="BJ21" s="229"/>
      <c r="BK21" s="229"/>
      <c r="BL21" s="229"/>
      <c r="BM21" s="229"/>
      <c r="BN21" s="229"/>
      <c r="BO21" s="229"/>
      <c r="BP21" s="229"/>
      <c r="BQ21" s="234">
        <v>15</v>
      </c>
      <c r="BR21" s="235"/>
      <c r="BS21" s="808"/>
      <c r="BT21" s="809"/>
      <c r="BU21" s="809"/>
      <c r="BV21" s="809"/>
      <c r="BW21" s="809"/>
      <c r="BX21" s="809"/>
      <c r="BY21" s="809"/>
      <c r="BZ21" s="809"/>
      <c r="CA21" s="809"/>
      <c r="CB21" s="809"/>
      <c r="CC21" s="809"/>
      <c r="CD21" s="809"/>
      <c r="CE21" s="809"/>
      <c r="CF21" s="809"/>
      <c r="CG21" s="810"/>
      <c r="CH21" s="811"/>
      <c r="CI21" s="812"/>
      <c r="CJ21" s="812"/>
      <c r="CK21" s="812"/>
      <c r="CL21" s="813"/>
      <c r="CM21" s="811"/>
      <c r="CN21" s="812"/>
      <c r="CO21" s="812"/>
      <c r="CP21" s="812"/>
      <c r="CQ21" s="813"/>
      <c r="CR21" s="811"/>
      <c r="CS21" s="812"/>
      <c r="CT21" s="812"/>
      <c r="CU21" s="812"/>
      <c r="CV21" s="813"/>
      <c r="CW21" s="811"/>
      <c r="CX21" s="812"/>
      <c r="CY21" s="812"/>
      <c r="CZ21" s="812"/>
      <c r="DA21" s="813"/>
      <c r="DB21" s="811"/>
      <c r="DC21" s="812"/>
      <c r="DD21" s="812"/>
      <c r="DE21" s="812"/>
      <c r="DF21" s="813"/>
      <c r="DG21" s="811"/>
      <c r="DH21" s="812"/>
      <c r="DI21" s="812"/>
      <c r="DJ21" s="812"/>
      <c r="DK21" s="813"/>
      <c r="DL21" s="811"/>
      <c r="DM21" s="812"/>
      <c r="DN21" s="812"/>
      <c r="DO21" s="812"/>
      <c r="DP21" s="813"/>
      <c r="DQ21" s="811"/>
      <c r="DR21" s="812"/>
      <c r="DS21" s="812"/>
      <c r="DT21" s="812"/>
      <c r="DU21" s="813"/>
      <c r="DV21" s="808"/>
      <c r="DW21" s="809"/>
      <c r="DX21" s="809"/>
      <c r="DY21" s="809"/>
      <c r="DZ21" s="814"/>
      <c r="EA21" s="230"/>
    </row>
    <row r="22" spans="1:131" s="231" customFormat="1" ht="26.25" customHeight="1" x14ac:dyDescent="0.15">
      <c r="A22" s="234">
        <v>16</v>
      </c>
      <c r="B22" s="787"/>
      <c r="C22" s="788"/>
      <c r="D22" s="788"/>
      <c r="E22" s="788"/>
      <c r="F22" s="788"/>
      <c r="G22" s="788"/>
      <c r="H22" s="788"/>
      <c r="I22" s="788"/>
      <c r="J22" s="788"/>
      <c r="K22" s="788"/>
      <c r="L22" s="788"/>
      <c r="M22" s="788"/>
      <c r="N22" s="788"/>
      <c r="O22" s="788"/>
      <c r="P22" s="789"/>
      <c r="Q22" s="818"/>
      <c r="R22" s="819"/>
      <c r="S22" s="819"/>
      <c r="T22" s="819"/>
      <c r="U22" s="819"/>
      <c r="V22" s="819"/>
      <c r="W22" s="819"/>
      <c r="X22" s="819"/>
      <c r="Y22" s="819"/>
      <c r="Z22" s="819"/>
      <c r="AA22" s="819"/>
      <c r="AB22" s="819"/>
      <c r="AC22" s="819"/>
      <c r="AD22" s="819"/>
      <c r="AE22" s="820"/>
      <c r="AF22" s="733"/>
      <c r="AG22" s="734"/>
      <c r="AH22" s="734"/>
      <c r="AI22" s="734"/>
      <c r="AJ22" s="735"/>
      <c r="AK22" s="821"/>
      <c r="AL22" s="822"/>
      <c r="AM22" s="822"/>
      <c r="AN22" s="822"/>
      <c r="AO22" s="822"/>
      <c r="AP22" s="822"/>
      <c r="AQ22" s="822"/>
      <c r="AR22" s="822"/>
      <c r="AS22" s="822"/>
      <c r="AT22" s="822"/>
      <c r="AU22" s="823"/>
      <c r="AV22" s="823"/>
      <c r="AW22" s="823"/>
      <c r="AX22" s="823"/>
      <c r="AY22" s="824"/>
      <c r="AZ22" s="825" t="s">
        <v>392</v>
      </c>
      <c r="BA22" s="825"/>
      <c r="BB22" s="825"/>
      <c r="BC22" s="825"/>
      <c r="BD22" s="826"/>
      <c r="BE22" s="229"/>
      <c r="BF22" s="229"/>
      <c r="BG22" s="229"/>
      <c r="BH22" s="229"/>
      <c r="BI22" s="229"/>
      <c r="BJ22" s="229"/>
      <c r="BK22" s="229"/>
      <c r="BL22" s="229"/>
      <c r="BM22" s="229"/>
      <c r="BN22" s="229"/>
      <c r="BO22" s="229"/>
      <c r="BP22" s="229"/>
      <c r="BQ22" s="234">
        <v>16</v>
      </c>
      <c r="BR22" s="235"/>
      <c r="BS22" s="808"/>
      <c r="BT22" s="809"/>
      <c r="BU22" s="809"/>
      <c r="BV22" s="809"/>
      <c r="BW22" s="809"/>
      <c r="BX22" s="809"/>
      <c r="BY22" s="809"/>
      <c r="BZ22" s="809"/>
      <c r="CA22" s="809"/>
      <c r="CB22" s="809"/>
      <c r="CC22" s="809"/>
      <c r="CD22" s="809"/>
      <c r="CE22" s="809"/>
      <c r="CF22" s="809"/>
      <c r="CG22" s="810"/>
      <c r="CH22" s="811"/>
      <c r="CI22" s="812"/>
      <c r="CJ22" s="812"/>
      <c r="CK22" s="812"/>
      <c r="CL22" s="813"/>
      <c r="CM22" s="811"/>
      <c r="CN22" s="812"/>
      <c r="CO22" s="812"/>
      <c r="CP22" s="812"/>
      <c r="CQ22" s="813"/>
      <c r="CR22" s="811"/>
      <c r="CS22" s="812"/>
      <c r="CT22" s="812"/>
      <c r="CU22" s="812"/>
      <c r="CV22" s="813"/>
      <c r="CW22" s="811"/>
      <c r="CX22" s="812"/>
      <c r="CY22" s="812"/>
      <c r="CZ22" s="812"/>
      <c r="DA22" s="813"/>
      <c r="DB22" s="811"/>
      <c r="DC22" s="812"/>
      <c r="DD22" s="812"/>
      <c r="DE22" s="812"/>
      <c r="DF22" s="813"/>
      <c r="DG22" s="811"/>
      <c r="DH22" s="812"/>
      <c r="DI22" s="812"/>
      <c r="DJ22" s="812"/>
      <c r="DK22" s="813"/>
      <c r="DL22" s="811"/>
      <c r="DM22" s="812"/>
      <c r="DN22" s="812"/>
      <c r="DO22" s="812"/>
      <c r="DP22" s="813"/>
      <c r="DQ22" s="811"/>
      <c r="DR22" s="812"/>
      <c r="DS22" s="812"/>
      <c r="DT22" s="812"/>
      <c r="DU22" s="813"/>
      <c r="DV22" s="808"/>
      <c r="DW22" s="809"/>
      <c r="DX22" s="809"/>
      <c r="DY22" s="809"/>
      <c r="DZ22" s="814"/>
      <c r="EA22" s="230"/>
    </row>
    <row r="23" spans="1:131" s="231" customFormat="1" ht="26.25" customHeight="1" thickBot="1" x14ac:dyDescent="0.2">
      <c r="A23" s="236" t="s">
        <v>393</v>
      </c>
      <c r="B23" s="815" t="s">
        <v>394</v>
      </c>
      <c r="C23" s="816"/>
      <c r="D23" s="816"/>
      <c r="E23" s="816"/>
      <c r="F23" s="816"/>
      <c r="G23" s="816"/>
      <c r="H23" s="816"/>
      <c r="I23" s="816"/>
      <c r="J23" s="816"/>
      <c r="K23" s="816"/>
      <c r="L23" s="816"/>
      <c r="M23" s="816"/>
      <c r="N23" s="816"/>
      <c r="O23" s="816"/>
      <c r="P23" s="817"/>
      <c r="Q23" s="745">
        <v>9924</v>
      </c>
      <c r="R23" s="746"/>
      <c r="S23" s="746"/>
      <c r="T23" s="746"/>
      <c r="U23" s="746"/>
      <c r="V23" s="746">
        <v>9585</v>
      </c>
      <c r="W23" s="746"/>
      <c r="X23" s="746"/>
      <c r="Y23" s="746"/>
      <c r="Z23" s="746"/>
      <c r="AA23" s="746">
        <v>339</v>
      </c>
      <c r="AB23" s="746"/>
      <c r="AC23" s="746"/>
      <c r="AD23" s="746"/>
      <c r="AE23" s="747"/>
      <c r="AF23" s="748">
        <v>284</v>
      </c>
      <c r="AG23" s="746"/>
      <c r="AH23" s="746"/>
      <c r="AI23" s="746"/>
      <c r="AJ23" s="749"/>
      <c r="AK23" s="750"/>
      <c r="AL23" s="751"/>
      <c r="AM23" s="751"/>
      <c r="AN23" s="751"/>
      <c r="AO23" s="751"/>
      <c r="AP23" s="746">
        <v>10525</v>
      </c>
      <c r="AQ23" s="746"/>
      <c r="AR23" s="746"/>
      <c r="AS23" s="746"/>
      <c r="AT23" s="746"/>
      <c r="AU23" s="752"/>
      <c r="AV23" s="752"/>
      <c r="AW23" s="752"/>
      <c r="AX23" s="752"/>
      <c r="AY23" s="753"/>
      <c r="AZ23" s="828" t="s">
        <v>395</v>
      </c>
      <c r="BA23" s="829"/>
      <c r="BB23" s="829"/>
      <c r="BC23" s="829"/>
      <c r="BD23" s="830"/>
      <c r="BE23" s="229"/>
      <c r="BF23" s="229"/>
      <c r="BG23" s="229"/>
      <c r="BH23" s="229"/>
      <c r="BI23" s="229"/>
      <c r="BJ23" s="229"/>
      <c r="BK23" s="229"/>
      <c r="BL23" s="229"/>
      <c r="BM23" s="229"/>
      <c r="BN23" s="229"/>
      <c r="BO23" s="229"/>
      <c r="BP23" s="229"/>
      <c r="BQ23" s="234">
        <v>17</v>
      </c>
      <c r="BR23" s="235"/>
      <c r="BS23" s="808"/>
      <c r="BT23" s="809"/>
      <c r="BU23" s="809"/>
      <c r="BV23" s="809"/>
      <c r="BW23" s="809"/>
      <c r="BX23" s="809"/>
      <c r="BY23" s="809"/>
      <c r="BZ23" s="809"/>
      <c r="CA23" s="809"/>
      <c r="CB23" s="809"/>
      <c r="CC23" s="809"/>
      <c r="CD23" s="809"/>
      <c r="CE23" s="809"/>
      <c r="CF23" s="809"/>
      <c r="CG23" s="810"/>
      <c r="CH23" s="811"/>
      <c r="CI23" s="812"/>
      <c r="CJ23" s="812"/>
      <c r="CK23" s="812"/>
      <c r="CL23" s="813"/>
      <c r="CM23" s="811"/>
      <c r="CN23" s="812"/>
      <c r="CO23" s="812"/>
      <c r="CP23" s="812"/>
      <c r="CQ23" s="813"/>
      <c r="CR23" s="811"/>
      <c r="CS23" s="812"/>
      <c r="CT23" s="812"/>
      <c r="CU23" s="812"/>
      <c r="CV23" s="813"/>
      <c r="CW23" s="811"/>
      <c r="CX23" s="812"/>
      <c r="CY23" s="812"/>
      <c r="CZ23" s="812"/>
      <c r="DA23" s="813"/>
      <c r="DB23" s="811"/>
      <c r="DC23" s="812"/>
      <c r="DD23" s="812"/>
      <c r="DE23" s="812"/>
      <c r="DF23" s="813"/>
      <c r="DG23" s="811"/>
      <c r="DH23" s="812"/>
      <c r="DI23" s="812"/>
      <c r="DJ23" s="812"/>
      <c r="DK23" s="813"/>
      <c r="DL23" s="811"/>
      <c r="DM23" s="812"/>
      <c r="DN23" s="812"/>
      <c r="DO23" s="812"/>
      <c r="DP23" s="813"/>
      <c r="DQ23" s="811"/>
      <c r="DR23" s="812"/>
      <c r="DS23" s="812"/>
      <c r="DT23" s="812"/>
      <c r="DU23" s="813"/>
      <c r="DV23" s="808"/>
      <c r="DW23" s="809"/>
      <c r="DX23" s="809"/>
      <c r="DY23" s="809"/>
      <c r="DZ23" s="814"/>
      <c r="EA23" s="230"/>
    </row>
    <row r="24" spans="1:131" s="231" customFormat="1" ht="26.25" customHeight="1" x14ac:dyDescent="0.15">
      <c r="A24" s="827" t="s">
        <v>396</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28"/>
      <c r="BA24" s="228"/>
      <c r="BB24" s="228"/>
      <c r="BC24" s="228"/>
      <c r="BD24" s="228"/>
      <c r="BE24" s="229"/>
      <c r="BF24" s="229"/>
      <c r="BG24" s="229"/>
      <c r="BH24" s="229"/>
      <c r="BI24" s="229"/>
      <c r="BJ24" s="229"/>
      <c r="BK24" s="229"/>
      <c r="BL24" s="229"/>
      <c r="BM24" s="229"/>
      <c r="BN24" s="229"/>
      <c r="BO24" s="229"/>
      <c r="BP24" s="229"/>
      <c r="BQ24" s="234">
        <v>18</v>
      </c>
      <c r="BR24" s="235"/>
      <c r="BS24" s="808"/>
      <c r="BT24" s="809"/>
      <c r="BU24" s="809"/>
      <c r="BV24" s="809"/>
      <c r="BW24" s="809"/>
      <c r="BX24" s="809"/>
      <c r="BY24" s="809"/>
      <c r="BZ24" s="809"/>
      <c r="CA24" s="809"/>
      <c r="CB24" s="809"/>
      <c r="CC24" s="809"/>
      <c r="CD24" s="809"/>
      <c r="CE24" s="809"/>
      <c r="CF24" s="809"/>
      <c r="CG24" s="810"/>
      <c r="CH24" s="811"/>
      <c r="CI24" s="812"/>
      <c r="CJ24" s="812"/>
      <c r="CK24" s="812"/>
      <c r="CL24" s="813"/>
      <c r="CM24" s="811"/>
      <c r="CN24" s="812"/>
      <c r="CO24" s="812"/>
      <c r="CP24" s="812"/>
      <c r="CQ24" s="813"/>
      <c r="CR24" s="811"/>
      <c r="CS24" s="812"/>
      <c r="CT24" s="812"/>
      <c r="CU24" s="812"/>
      <c r="CV24" s="813"/>
      <c r="CW24" s="811"/>
      <c r="CX24" s="812"/>
      <c r="CY24" s="812"/>
      <c r="CZ24" s="812"/>
      <c r="DA24" s="813"/>
      <c r="DB24" s="811"/>
      <c r="DC24" s="812"/>
      <c r="DD24" s="812"/>
      <c r="DE24" s="812"/>
      <c r="DF24" s="813"/>
      <c r="DG24" s="811"/>
      <c r="DH24" s="812"/>
      <c r="DI24" s="812"/>
      <c r="DJ24" s="812"/>
      <c r="DK24" s="813"/>
      <c r="DL24" s="811"/>
      <c r="DM24" s="812"/>
      <c r="DN24" s="812"/>
      <c r="DO24" s="812"/>
      <c r="DP24" s="813"/>
      <c r="DQ24" s="811"/>
      <c r="DR24" s="812"/>
      <c r="DS24" s="812"/>
      <c r="DT24" s="812"/>
      <c r="DU24" s="813"/>
      <c r="DV24" s="808"/>
      <c r="DW24" s="809"/>
      <c r="DX24" s="809"/>
      <c r="DY24" s="809"/>
      <c r="DZ24" s="814"/>
      <c r="EA24" s="230"/>
    </row>
    <row r="25" spans="1:131" ht="26.25" customHeight="1" thickBot="1" x14ac:dyDescent="0.2">
      <c r="A25" s="772" t="s">
        <v>397</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28"/>
      <c r="BK25" s="228"/>
      <c r="BL25" s="228"/>
      <c r="BM25" s="228"/>
      <c r="BN25" s="228"/>
      <c r="BO25" s="237"/>
      <c r="BP25" s="237"/>
      <c r="BQ25" s="234">
        <v>19</v>
      </c>
      <c r="BR25" s="235"/>
      <c r="BS25" s="808"/>
      <c r="BT25" s="809"/>
      <c r="BU25" s="809"/>
      <c r="BV25" s="809"/>
      <c r="BW25" s="809"/>
      <c r="BX25" s="809"/>
      <c r="BY25" s="809"/>
      <c r="BZ25" s="809"/>
      <c r="CA25" s="809"/>
      <c r="CB25" s="809"/>
      <c r="CC25" s="809"/>
      <c r="CD25" s="809"/>
      <c r="CE25" s="809"/>
      <c r="CF25" s="809"/>
      <c r="CG25" s="810"/>
      <c r="CH25" s="811"/>
      <c r="CI25" s="812"/>
      <c r="CJ25" s="812"/>
      <c r="CK25" s="812"/>
      <c r="CL25" s="813"/>
      <c r="CM25" s="811"/>
      <c r="CN25" s="812"/>
      <c r="CO25" s="812"/>
      <c r="CP25" s="812"/>
      <c r="CQ25" s="813"/>
      <c r="CR25" s="811"/>
      <c r="CS25" s="812"/>
      <c r="CT25" s="812"/>
      <c r="CU25" s="812"/>
      <c r="CV25" s="813"/>
      <c r="CW25" s="811"/>
      <c r="CX25" s="812"/>
      <c r="CY25" s="812"/>
      <c r="CZ25" s="812"/>
      <c r="DA25" s="813"/>
      <c r="DB25" s="811"/>
      <c r="DC25" s="812"/>
      <c r="DD25" s="812"/>
      <c r="DE25" s="812"/>
      <c r="DF25" s="813"/>
      <c r="DG25" s="811"/>
      <c r="DH25" s="812"/>
      <c r="DI25" s="812"/>
      <c r="DJ25" s="812"/>
      <c r="DK25" s="813"/>
      <c r="DL25" s="811"/>
      <c r="DM25" s="812"/>
      <c r="DN25" s="812"/>
      <c r="DO25" s="812"/>
      <c r="DP25" s="813"/>
      <c r="DQ25" s="811"/>
      <c r="DR25" s="812"/>
      <c r="DS25" s="812"/>
      <c r="DT25" s="812"/>
      <c r="DU25" s="813"/>
      <c r="DV25" s="808"/>
      <c r="DW25" s="809"/>
      <c r="DX25" s="809"/>
      <c r="DY25" s="809"/>
      <c r="DZ25" s="814"/>
      <c r="EA25" s="226"/>
    </row>
    <row r="26" spans="1:131" ht="26.25" customHeight="1" x14ac:dyDescent="0.15">
      <c r="A26" s="762" t="s">
        <v>373</v>
      </c>
      <c r="B26" s="763"/>
      <c r="C26" s="763"/>
      <c r="D26" s="763"/>
      <c r="E26" s="763"/>
      <c r="F26" s="763"/>
      <c r="G26" s="763"/>
      <c r="H26" s="763"/>
      <c r="I26" s="763"/>
      <c r="J26" s="763"/>
      <c r="K26" s="763"/>
      <c r="L26" s="763"/>
      <c r="M26" s="763"/>
      <c r="N26" s="763"/>
      <c r="O26" s="763"/>
      <c r="P26" s="764"/>
      <c r="Q26" s="758" t="s">
        <v>398</v>
      </c>
      <c r="R26" s="754"/>
      <c r="S26" s="754"/>
      <c r="T26" s="754"/>
      <c r="U26" s="755"/>
      <c r="V26" s="758" t="s">
        <v>399</v>
      </c>
      <c r="W26" s="754"/>
      <c r="X26" s="754"/>
      <c r="Y26" s="754"/>
      <c r="Z26" s="755"/>
      <c r="AA26" s="758" t="s">
        <v>400</v>
      </c>
      <c r="AB26" s="754"/>
      <c r="AC26" s="754"/>
      <c r="AD26" s="754"/>
      <c r="AE26" s="754"/>
      <c r="AF26" s="831" t="s">
        <v>401</v>
      </c>
      <c r="AG26" s="832"/>
      <c r="AH26" s="832"/>
      <c r="AI26" s="832"/>
      <c r="AJ26" s="833"/>
      <c r="AK26" s="754" t="s">
        <v>402</v>
      </c>
      <c r="AL26" s="754"/>
      <c r="AM26" s="754"/>
      <c r="AN26" s="754"/>
      <c r="AO26" s="755"/>
      <c r="AP26" s="758" t="s">
        <v>403</v>
      </c>
      <c r="AQ26" s="754"/>
      <c r="AR26" s="754"/>
      <c r="AS26" s="754"/>
      <c r="AT26" s="755"/>
      <c r="AU26" s="758" t="s">
        <v>404</v>
      </c>
      <c r="AV26" s="754"/>
      <c r="AW26" s="754"/>
      <c r="AX26" s="754"/>
      <c r="AY26" s="755"/>
      <c r="AZ26" s="758" t="s">
        <v>405</v>
      </c>
      <c r="BA26" s="754"/>
      <c r="BB26" s="754"/>
      <c r="BC26" s="754"/>
      <c r="BD26" s="755"/>
      <c r="BE26" s="758" t="s">
        <v>380</v>
      </c>
      <c r="BF26" s="754"/>
      <c r="BG26" s="754"/>
      <c r="BH26" s="754"/>
      <c r="BI26" s="760"/>
      <c r="BJ26" s="228"/>
      <c r="BK26" s="228"/>
      <c r="BL26" s="228"/>
      <c r="BM26" s="228"/>
      <c r="BN26" s="228"/>
      <c r="BO26" s="237"/>
      <c r="BP26" s="237"/>
      <c r="BQ26" s="234">
        <v>20</v>
      </c>
      <c r="BR26" s="235"/>
      <c r="BS26" s="808"/>
      <c r="BT26" s="809"/>
      <c r="BU26" s="809"/>
      <c r="BV26" s="809"/>
      <c r="BW26" s="809"/>
      <c r="BX26" s="809"/>
      <c r="BY26" s="809"/>
      <c r="BZ26" s="809"/>
      <c r="CA26" s="809"/>
      <c r="CB26" s="809"/>
      <c r="CC26" s="809"/>
      <c r="CD26" s="809"/>
      <c r="CE26" s="809"/>
      <c r="CF26" s="809"/>
      <c r="CG26" s="810"/>
      <c r="CH26" s="811"/>
      <c r="CI26" s="812"/>
      <c r="CJ26" s="812"/>
      <c r="CK26" s="812"/>
      <c r="CL26" s="813"/>
      <c r="CM26" s="811"/>
      <c r="CN26" s="812"/>
      <c r="CO26" s="812"/>
      <c r="CP26" s="812"/>
      <c r="CQ26" s="813"/>
      <c r="CR26" s="811"/>
      <c r="CS26" s="812"/>
      <c r="CT26" s="812"/>
      <c r="CU26" s="812"/>
      <c r="CV26" s="813"/>
      <c r="CW26" s="811"/>
      <c r="CX26" s="812"/>
      <c r="CY26" s="812"/>
      <c r="CZ26" s="812"/>
      <c r="DA26" s="813"/>
      <c r="DB26" s="811"/>
      <c r="DC26" s="812"/>
      <c r="DD26" s="812"/>
      <c r="DE26" s="812"/>
      <c r="DF26" s="813"/>
      <c r="DG26" s="811"/>
      <c r="DH26" s="812"/>
      <c r="DI26" s="812"/>
      <c r="DJ26" s="812"/>
      <c r="DK26" s="813"/>
      <c r="DL26" s="811"/>
      <c r="DM26" s="812"/>
      <c r="DN26" s="812"/>
      <c r="DO26" s="812"/>
      <c r="DP26" s="813"/>
      <c r="DQ26" s="811"/>
      <c r="DR26" s="812"/>
      <c r="DS26" s="812"/>
      <c r="DT26" s="812"/>
      <c r="DU26" s="813"/>
      <c r="DV26" s="808"/>
      <c r="DW26" s="809"/>
      <c r="DX26" s="809"/>
      <c r="DY26" s="809"/>
      <c r="DZ26" s="814"/>
      <c r="EA26" s="226"/>
    </row>
    <row r="27" spans="1:131" ht="26.25" customHeight="1" thickBot="1" x14ac:dyDescent="0.2">
      <c r="A27" s="765"/>
      <c r="B27" s="766"/>
      <c r="C27" s="766"/>
      <c r="D27" s="766"/>
      <c r="E27" s="766"/>
      <c r="F27" s="766"/>
      <c r="G27" s="766"/>
      <c r="H27" s="766"/>
      <c r="I27" s="766"/>
      <c r="J27" s="766"/>
      <c r="K27" s="766"/>
      <c r="L27" s="766"/>
      <c r="M27" s="766"/>
      <c r="N27" s="766"/>
      <c r="O27" s="766"/>
      <c r="P27" s="767"/>
      <c r="Q27" s="759"/>
      <c r="R27" s="756"/>
      <c r="S27" s="756"/>
      <c r="T27" s="756"/>
      <c r="U27" s="757"/>
      <c r="V27" s="759"/>
      <c r="W27" s="756"/>
      <c r="X27" s="756"/>
      <c r="Y27" s="756"/>
      <c r="Z27" s="757"/>
      <c r="AA27" s="759"/>
      <c r="AB27" s="756"/>
      <c r="AC27" s="756"/>
      <c r="AD27" s="756"/>
      <c r="AE27" s="756"/>
      <c r="AF27" s="834"/>
      <c r="AG27" s="835"/>
      <c r="AH27" s="835"/>
      <c r="AI27" s="835"/>
      <c r="AJ27" s="836"/>
      <c r="AK27" s="756"/>
      <c r="AL27" s="756"/>
      <c r="AM27" s="756"/>
      <c r="AN27" s="756"/>
      <c r="AO27" s="757"/>
      <c r="AP27" s="759"/>
      <c r="AQ27" s="756"/>
      <c r="AR27" s="756"/>
      <c r="AS27" s="756"/>
      <c r="AT27" s="757"/>
      <c r="AU27" s="759"/>
      <c r="AV27" s="756"/>
      <c r="AW27" s="756"/>
      <c r="AX27" s="756"/>
      <c r="AY27" s="757"/>
      <c r="AZ27" s="759"/>
      <c r="BA27" s="756"/>
      <c r="BB27" s="756"/>
      <c r="BC27" s="756"/>
      <c r="BD27" s="757"/>
      <c r="BE27" s="759"/>
      <c r="BF27" s="756"/>
      <c r="BG27" s="756"/>
      <c r="BH27" s="756"/>
      <c r="BI27" s="761"/>
      <c r="BJ27" s="228"/>
      <c r="BK27" s="228"/>
      <c r="BL27" s="228"/>
      <c r="BM27" s="228"/>
      <c r="BN27" s="228"/>
      <c r="BO27" s="237"/>
      <c r="BP27" s="237"/>
      <c r="BQ27" s="234">
        <v>21</v>
      </c>
      <c r="BR27" s="235"/>
      <c r="BS27" s="808"/>
      <c r="BT27" s="809"/>
      <c r="BU27" s="809"/>
      <c r="BV27" s="809"/>
      <c r="BW27" s="809"/>
      <c r="BX27" s="809"/>
      <c r="BY27" s="809"/>
      <c r="BZ27" s="809"/>
      <c r="CA27" s="809"/>
      <c r="CB27" s="809"/>
      <c r="CC27" s="809"/>
      <c r="CD27" s="809"/>
      <c r="CE27" s="809"/>
      <c r="CF27" s="809"/>
      <c r="CG27" s="810"/>
      <c r="CH27" s="811"/>
      <c r="CI27" s="812"/>
      <c r="CJ27" s="812"/>
      <c r="CK27" s="812"/>
      <c r="CL27" s="813"/>
      <c r="CM27" s="811"/>
      <c r="CN27" s="812"/>
      <c r="CO27" s="812"/>
      <c r="CP27" s="812"/>
      <c r="CQ27" s="813"/>
      <c r="CR27" s="811"/>
      <c r="CS27" s="812"/>
      <c r="CT27" s="812"/>
      <c r="CU27" s="812"/>
      <c r="CV27" s="813"/>
      <c r="CW27" s="811"/>
      <c r="CX27" s="812"/>
      <c r="CY27" s="812"/>
      <c r="CZ27" s="812"/>
      <c r="DA27" s="813"/>
      <c r="DB27" s="811"/>
      <c r="DC27" s="812"/>
      <c r="DD27" s="812"/>
      <c r="DE27" s="812"/>
      <c r="DF27" s="813"/>
      <c r="DG27" s="811"/>
      <c r="DH27" s="812"/>
      <c r="DI27" s="812"/>
      <c r="DJ27" s="812"/>
      <c r="DK27" s="813"/>
      <c r="DL27" s="811"/>
      <c r="DM27" s="812"/>
      <c r="DN27" s="812"/>
      <c r="DO27" s="812"/>
      <c r="DP27" s="813"/>
      <c r="DQ27" s="811"/>
      <c r="DR27" s="812"/>
      <c r="DS27" s="812"/>
      <c r="DT27" s="812"/>
      <c r="DU27" s="813"/>
      <c r="DV27" s="808"/>
      <c r="DW27" s="809"/>
      <c r="DX27" s="809"/>
      <c r="DY27" s="809"/>
      <c r="DZ27" s="814"/>
      <c r="EA27" s="226"/>
    </row>
    <row r="28" spans="1:131" ht="26.25" customHeight="1" thickTop="1" x14ac:dyDescent="0.15">
      <c r="A28" s="238">
        <v>1</v>
      </c>
      <c r="B28" s="790" t="s">
        <v>406</v>
      </c>
      <c r="C28" s="791"/>
      <c r="D28" s="791"/>
      <c r="E28" s="791"/>
      <c r="F28" s="791"/>
      <c r="G28" s="791"/>
      <c r="H28" s="791"/>
      <c r="I28" s="791"/>
      <c r="J28" s="791"/>
      <c r="K28" s="791"/>
      <c r="L28" s="791"/>
      <c r="M28" s="791"/>
      <c r="N28" s="791"/>
      <c r="O28" s="791"/>
      <c r="P28" s="792"/>
      <c r="Q28" s="839">
        <v>2608</v>
      </c>
      <c r="R28" s="737"/>
      <c r="S28" s="737"/>
      <c r="T28" s="737"/>
      <c r="U28" s="737"/>
      <c r="V28" s="737">
        <v>2607</v>
      </c>
      <c r="W28" s="737"/>
      <c r="X28" s="737"/>
      <c r="Y28" s="737"/>
      <c r="Z28" s="737"/>
      <c r="AA28" s="737">
        <v>1</v>
      </c>
      <c r="AB28" s="737"/>
      <c r="AC28" s="737"/>
      <c r="AD28" s="737"/>
      <c r="AE28" s="738"/>
      <c r="AF28" s="739">
        <v>1</v>
      </c>
      <c r="AG28" s="737"/>
      <c r="AH28" s="737"/>
      <c r="AI28" s="737"/>
      <c r="AJ28" s="740"/>
      <c r="AK28" s="741">
        <v>164</v>
      </c>
      <c r="AL28" s="742"/>
      <c r="AM28" s="742"/>
      <c r="AN28" s="742"/>
      <c r="AO28" s="742"/>
      <c r="AP28" s="742" t="s">
        <v>522</v>
      </c>
      <c r="AQ28" s="742"/>
      <c r="AR28" s="742"/>
      <c r="AS28" s="742"/>
      <c r="AT28" s="742"/>
      <c r="AU28" s="742" t="s">
        <v>522</v>
      </c>
      <c r="AV28" s="742"/>
      <c r="AW28" s="742"/>
      <c r="AX28" s="742"/>
      <c r="AY28" s="742"/>
      <c r="AZ28" s="743" t="s">
        <v>522</v>
      </c>
      <c r="BA28" s="743"/>
      <c r="BB28" s="743"/>
      <c r="BC28" s="743"/>
      <c r="BD28" s="743"/>
      <c r="BE28" s="837"/>
      <c r="BF28" s="837"/>
      <c r="BG28" s="837"/>
      <c r="BH28" s="837"/>
      <c r="BI28" s="838"/>
      <c r="BJ28" s="228"/>
      <c r="BK28" s="228"/>
      <c r="BL28" s="228"/>
      <c r="BM28" s="228"/>
      <c r="BN28" s="228"/>
      <c r="BO28" s="237"/>
      <c r="BP28" s="237"/>
      <c r="BQ28" s="234">
        <v>22</v>
      </c>
      <c r="BR28" s="235"/>
      <c r="BS28" s="808"/>
      <c r="BT28" s="809"/>
      <c r="BU28" s="809"/>
      <c r="BV28" s="809"/>
      <c r="BW28" s="809"/>
      <c r="BX28" s="809"/>
      <c r="BY28" s="809"/>
      <c r="BZ28" s="809"/>
      <c r="CA28" s="809"/>
      <c r="CB28" s="809"/>
      <c r="CC28" s="809"/>
      <c r="CD28" s="809"/>
      <c r="CE28" s="809"/>
      <c r="CF28" s="809"/>
      <c r="CG28" s="810"/>
      <c r="CH28" s="811"/>
      <c r="CI28" s="812"/>
      <c r="CJ28" s="812"/>
      <c r="CK28" s="812"/>
      <c r="CL28" s="813"/>
      <c r="CM28" s="811"/>
      <c r="CN28" s="812"/>
      <c r="CO28" s="812"/>
      <c r="CP28" s="812"/>
      <c r="CQ28" s="813"/>
      <c r="CR28" s="811"/>
      <c r="CS28" s="812"/>
      <c r="CT28" s="812"/>
      <c r="CU28" s="812"/>
      <c r="CV28" s="813"/>
      <c r="CW28" s="811"/>
      <c r="CX28" s="812"/>
      <c r="CY28" s="812"/>
      <c r="CZ28" s="812"/>
      <c r="DA28" s="813"/>
      <c r="DB28" s="811"/>
      <c r="DC28" s="812"/>
      <c r="DD28" s="812"/>
      <c r="DE28" s="812"/>
      <c r="DF28" s="813"/>
      <c r="DG28" s="811"/>
      <c r="DH28" s="812"/>
      <c r="DI28" s="812"/>
      <c r="DJ28" s="812"/>
      <c r="DK28" s="813"/>
      <c r="DL28" s="811"/>
      <c r="DM28" s="812"/>
      <c r="DN28" s="812"/>
      <c r="DO28" s="812"/>
      <c r="DP28" s="813"/>
      <c r="DQ28" s="811"/>
      <c r="DR28" s="812"/>
      <c r="DS28" s="812"/>
      <c r="DT28" s="812"/>
      <c r="DU28" s="813"/>
      <c r="DV28" s="808"/>
      <c r="DW28" s="809"/>
      <c r="DX28" s="809"/>
      <c r="DY28" s="809"/>
      <c r="DZ28" s="814"/>
      <c r="EA28" s="226"/>
    </row>
    <row r="29" spans="1:131" ht="26.25" customHeight="1" x14ac:dyDescent="0.15">
      <c r="A29" s="238">
        <v>2</v>
      </c>
      <c r="B29" s="787" t="s">
        <v>407</v>
      </c>
      <c r="C29" s="788"/>
      <c r="D29" s="788"/>
      <c r="E29" s="788"/>
      <c r="F29" s="788"/>
      <c r="G29" s="788"/>
      <c r="H29" s="788"/>
      <c r="I29" s="788"/>
      <c r="J29" s="788"/>
      <c r="K29" s="788"/>
      <c r="L29" s="788"/>
      <c r="M29" s="788"/>
      <c r="N29" s="788"/>
      <c r="O29" s="788"/>
      <c r="P29" s="789"/>
      <c r="Q29" s="730">
        <v>447</v>
      </c>
      <c r="R29" s="731"/>
      <c r="S29" s="731"/>
      <c r="T29" s="731"/>
      <c r="U29" s="731"/>
      <c r="V29" s="731">
        <v>444</v>
      </c>
      <c r="W29" s="731"/>
      <c r="X29" s="731"/>
      <c r="Y29" s="731"/>
      <c r="Z29" s="731"/>
      <c r="AA29" s="731">
        <v>3</v>
      </c>
      <c r="AB29" s="731"/>
      <c r="AC29" s="731"/>
      <c r="AD29" s="731"/>
      <c r="AE29" s="732"/>
      <c r="AF29" s="733">
        <v>3</v>
      </c>
      <c r="AG29" s="734"/>
      <c r="AH29" s="734"/>
      <c r="AI29" s="734"/>
      <c r="AJ29" s="735"/>
      <c r="AK29" s="728">
        <v>91</v>
      </c>
      <c r="AL29" s="725"/>
      <c r="AM29" s="725"/>
      <c r="AN29" s="725"/>
      <c r="AO29" s="725"/>
      <c r="AP29" s="725" t="s">
        <v>522</v>
      </c>
      <c r="AQ29" s="725"/>
      <c r="AR29" s="725"/>
      <c r="AS29" s="725"/>
      <c r="AT29" s="725"/>
      <c r="AU29" s="725" t="s">
        <v>522</v>
      </c>
      <c r="AV29" s="725"/>
      <c r="AW29" s="725"/>
      <c r="AX29" s="725"/>
      <c r="AY29" s="725"/>
      <c r="AZ29" s="736" t="s">
        <v>522</v>
      </c>
      <c r="BA29" s="736"/>
      <c r="BB29" s="736"/>
      <c r="BC29" s="736"/>
      <c r="BD29" s="736"/>
      <c r="BE29" s="840"/>
      <c r="BF29" s="840"/>
      <c r="BG29" s="840"/>
      <c r="BH29" s="840"/>
      <c r="BI29" s="841"/>
      <c r="BJ29" s="228"/>
      <c r="BK29" s="228"/>
      <c r="BL29" s="228"/>
      <c r="BM29" s="228"/>
      <c r="BN29" s="228"/>
      <c r="BO29" s="237"/>
      <c r="BP29" s="237"/>
      <c r="BQ29" s="234">
        <v>23</v>
      </c>
      <c r="BR29" s="235"/>
      <c r="BS29" s="808"/>
      <c r="BT29" s="809"/>
      <c r="BU29" s="809"/>
      <c r="BV29" s="809"/>
      <c r="BW29" s="809"/>
      <c r="BX29" s="809"/>
      <c r="BY29" s="809"/>
      <c r="BZ29" s="809"/>
      <c r="CA29" s="809"/>
      <c r="CB29" s="809"/>
      <c r="CC29" s="809"/>
      <c r="CD29" s="809"/>
      <c r="CE29" s="809"/>
      <c r="CF29" s="809"/>
      <c r="CG29" s="810"/>
      <c r="CH29" s="811"/>
      <c r="CI29" s="812"/>
      <c r="CJ29" s="812"/>
      <c r="CK29" s="812"/>
      <c r="CL29" s="813"/>
      <c r="CM29" s="811"/>
      <c r="CN29" s="812"/>
      <c r="CO29" s="812"/>
      <c r="CP29" s="812"/>
      <c r="CQ29" s="813"/>
      <c r="CR29" s="811"/>
      <c r="CS29" s="812"/>
      <c r="CT29" s="812"/>
      <c r="CU29" s="812"/>
      <c r="CV29" s="813"/>
      <c r="CW29" s="811"/>
      <c r="CX29" s="812"/>
      <c r="CY29" s="812"/>
      <c r="CZ29" s="812"/>
      <c r="DA29" s="813"/>
      <c r="DB29" s="811"/>
      <c r="DC29" s="812"/>
      <c r="DD29" s="812"/>
      <c r="DE29" s="812"/>
      <c r="DF29" s="813"/>
      <c r="DG29" s="811"/>
      <c r="DH29" s="812"/>
      <c r="DI29" s="812"/>
      <c r="DJ29" s="812"/>
      <c r="DK29" s="813"/>
      <c r="DL29" s="811"/>
      <c r="DM29" s="812"/>
      <c r="DN29" s="812"/>
      <c r="DO29" s="812"/>
      <c r="DP29" s="813"/>
      <c r="DQ29" s="811"/>
      <c r="DR29" s="812"/>
      <c r="DS29" s="812"/>
      <c r="DT29" s="812"/>
      <c r="DU29" s="813"/>
      <c r="DV29" s="808"/>
      <c r="DW29" s="809"/>
      <c r="DX29" s="809"/>
      <c r="DY29" s="809"/>
      <c r="DZ29" s="814"/>
      <c r="EA29" s="226"/>
    </row>
    <row r="30" spans="1:131" ht="26.25" customHeight="1" x14ac:dyDescent="0.15">
      <c r="A30" s="238">
        <v>3</v>
      </c>
      <c r="B30" s="787" t="s">
        <v>408</v>
      </c>
      <c r="C30" s="788"/>
      <c r="D30" s="788"/>
      <c r="E30" s="788"/>
      <c r="F30" s="788"/>
      <c r="G30" s="788"/>
      <c r="H30" s="788"/>
      <c r="I30" s="788"/>
      <c r="J30" s="788"/>
      <c r="K30" s="788"/>
      <c r="L30" s="788"/>
      <c r="M30" s="788"/>
      <c r="N30" s="788"/>
      <c r="O30" s="788"/>
      <c r="P30" s="789"/>
      <c r="Q30" s="730">
        <v>2176</v>
      </c>
      <c r="R30" s="731"/>
      <c r="S30" s="731"/>
      <c r="T30" s="731"/>
      <c r="U30" s="731"/>
      <c r="V30" s="731">
        <v>2067</v>
      </c>
      <c r="W30" s="731"/>
      <c r="X30" s="731"/>
      <c r="Y30" s="731"/>
      <c r="Z30" s="731"/>
      <c r="AA30" s="731">
        <v>109</v>
      </c>
      <c r="AB30" s="731"/>
      <c r="AC30" s="731"/>
      <c r="AD30" s="731"/>
      <c r="AE30" s="732"/>
      <c r="AF30" s="733">
        <v>109</v>
      </c>
      <c r="AG30" s="734"/>
      <c r="AH30" s="734"/>
      <c r="AI30" s="734"/>
      <c r="AJ30" s="735"/>
      <c r="AK30" s="728">
        <v>333</v>
      </c>
      <c r="AL30" s="725"/>
      <c r="AM30" s="725"/>
      <c r="AN30" s="725"/>
      <c r="AO30" s="725"/>
      <c r="AP30" s="725" t="s">
        <v>522</v>
      </c>
      <c r="AQ30" s="725"/>
      <c r="AR30" s="725"/>
      <c r="AS30" s="725"/>
      <c r="AT30" s="725"/>
      <c r="AU30" s="725" t="s">
        <v>522</v>
      </c>
      <c r="AV30" s="725"/>
      <c r="AW30" s="725"/>
      <c r="AX30" s="725"/>
      <c r="AY30" s="725"/>
      <c r="AZ30" s="736" t="s">
        <v>522</v>
      </c>
      <c r="BA30" s="736"/>
      <c r="BB30" s="736"/>
      <c r="BC30" s="736"/>
      <c r="BD30" s="736"/>
      <c r="BE30" s="840"/>
      <c r="BF30" s="840"/>
      <c r="BG30" s="840"/>
      <c r="BH30" s="840"/>
      <c r="BI30" s="841"/>
      <c r="BJ30" s="228"/>
      <c r="BK30" s="228"/>
      <c r="BL30" s="228"/>
      <c r="BM30" s="228"/>
      <c r="BN30" s="228"/>
      <c r="BO30" s="237"/>
      <c r="BP30" s="237"/>
      <c r="BQ30" s="234">
        <v>24</v>
      </c>
      <c r="BR30" s="235"/>
      <c r="BS30" s="808"/>
      <c r="BT30" s="809"/>
      <c r="BU30" s="809"/>
      <c r="BV30" s="809"/>
      <c r="BW30" s="809"/>
      <c r="BX30" s="809"/>
      <c r="BY30" s="809"/>
      <c r="BZ30" s="809"/>
      <c r="CA30" s="809"/>
      <c r="CB30" s="809"/>
      <c r="CC30" s="809"/>
      <c r="CD30" s="809"/>
      <c r="CE30" s="809"/>
      <c r="CF30" s="809"/>
      <c r="CG30" s="810"/>
      <c r="CH30" s="811"/>
      <c r="CI30" s="812"/>
      <c r="CJ30" s="812"/>
      <c r="CK30" s="812"/>
      <c r="CL30" s="813"/>
      <c r="CM30" s="811"/>
      <c r="CN30" s="812"/>
      <c r="CO30" s="812"/>
      <c r="CP30" s="812"/>
      <c r="CQ30" s="813"/>
      <c r="CR30" s="811"/>
      <c r="CS30" s="812"/>
      <c r="CT30" s="812"/>
      <c r="CU30" s="812"/>
      <c r="CV30" s="813"/>
      <c r="CW30" s="811"/>
      <c r="CX30" s="812"/>
      <c r="CY30" s="812"/>
      <c r="CZ30" s="812"/>
      <c r="DA30" s="813"/>
      <c r="DB30" s="811"/>
      <c r="DC30" s="812"/>
      <c r="DD30" s="812"/>
      <c r="DE30" s="812"/>
      <c r="DF30" s="813"/>
      <c r="DG30" s="811"/>
      <c r="DH30" s="812"/>
      <c r="DI30" s="812"/>
      <c r="DJ30" s="812"/>
      <c r="DK30" s="813"/>
      <c r="DL30" s="811"/>
      <c r="DM30" s="812"/>
      <c r="DN30" s="812"/>
      <c r="DO30" s="812"/>
      <c r="DP30" s="813"/>
      <c r="DQ30" s="811"/>
      <c r="DR30" s="812"/>
      <c r="DS30" s="812"/>
      <c r="DT30" s="812"/>
      <c r="DU30" s="813"/>
      <c r="DV30" s="808"/>
      <c r="DW30" s="809"/>
      <c r="DX30" s="809"/>
      <c r="DY30" s="809"/>
      <c r="DZ30" s="814"/>
      <c r="EA30" s="226"/>
    </row>
    <row r="31" spans="1:131" ht="26.25" customHeight="1" x14ac:dyDescent="0.15">
      <c r="A31" s="238">
        <v>4</v>
      </c>
      <c r="B31" s="787" t="s">
        <v>409</v>
      </c>
      <c r="C31" s="788"/>
      <c r="D31" s="788"/>
      <c r="E31" s="788"/>
      <c r="F31" s="788"/>
      <c r="G31" s="788"/>
      <c r="H31" s="788"/>
      <c r="I31" s="788"/>
      <c r="J31" s="788"/>
      <c r="K31" s="788"/>
      <c r="L31" s="788"/>
      <c r="M31" s="788"/>
      <c r="N31" s="788"/>
      <c r="O31" s="788"/>
      <c r="P31" s="789"/>
      <c r="Q31" s="730">
        <v>9</v>
      </c>
      <c r="R31" s="731"/>
      <c r="S31" s="731"/>
      <c r="T31" s="731"/>
      <c r="U31" s="731"/>
      <c r="V31" s="731">
        <v>9</v>
      </c>
      <c r="W31" s="731"/>
      <c r="X31" s="731"/>
      <c r="Y31" s="731"/>
      <c r="Z31" s="731"/>
      <c r="AA31" s="731">
        <v>0</v>
      </c>
      <c r="AB31" s="731"/>
      <c r="AC31" s="731"/>
      <c r="AD31" s="731"/>
      <c r="AE31" s="732"/>
      <c r="AF31" s="733">
        <v>0</v>
      </c>
      <c r="AG31" s="734"/>
      <c r="AH31" s="734"/>
      <c r="AI31" s="734"/>
      <c r="AJ31" s="735"/>
      <c r="AK31" s="728" t="s">
        <v>522</v>
      </c>
      <c r="AL31" s="725"/>
      <c r="AM31" s="725"/>
      <c r="AN31" s="725"/>
      <c r="AO31" s="725"/>
      <c r="AP31" s="725" t="s">
        <v>522</v>
      </c>
      <c r="AQ31" s="725"/>
      <c r="AR31" s="725"/>
      <c r="AS31" s="725"/>
      <c r="AT31" s="725"/>
      <c r="AU31" s="725" t="s">
        <v>522</v>
      </c>
      <c r="AV31" s="725"/>
      <c r="AW31" s="725"/>
      <c r="AX31" s="725"/>
      <c r="AY31" s="725"/>
      <c r="AZ31" s="736" t="s">
        <v>522</v>
      </c>
      <c r="BA31" s="736"/>
      <c r="BB31" s="736"/>
      <c r="BC31" s="736"/>
      <c r="BD31" s="736"/>
      <c r="BE31" s="840"/>
      <c r="BF31" s="840"/>
      <c r="BG31" s="840"/>
      <c r="BH31" s="840"/>
      <c r="BI31" s="841"/>
      <c r="BJ31" s="228"/>
      <c r="BK31" s="228"/>
      <c r="BL31" s="228"/>
      <c r="BM31" s="228"/>
      <c r="BN31" s="228"/>
      <c r="BO31" s="237"/>
      <c r="BP31" s="237"/>
      <c r="BQ31" s="234">
        <v>25</v>
      </c>
      <c r="BR31" s="235"/>
      <c r="BS31" s="808"/>
      <c r="BT31" s="809"/>
      <c r="BU31" s="809"/>
      <c r="BV31" s="809"/>
      <c r="BW31" s="809"/>
      <c r="BX31" s="809"/>
      <c r="BY31" s="809"/>
      <c r="BZ31" s="809"/>
      <c r="CA31" s="809"/>
      <c r="CB31" s="809"/>
      <c r="CC31" s="809"/>
      <c r="CD31" s="809"/>
      <c r="CE31" s="809"/>
      <c r="CF31" s="809"/>
      <c r="CG31" s="810"/>
      <c r="CH31" s="811"/>
      <c r="CI31" s="812"/>
      <c r="CJ31" s="812"/>
      <c r="CK31" s="812"/>
      <c r="CL31" s="813"/>
      <c r="CM31" s="811"/>
      <c r="CN31" s="812"/>
      <c r="CO31" s="812"/>
      <c r="CP31" s="812"/>
      <c r="CQ31" s="813"/>
      <c r="CR31" s="811"/>
      <c r="CS31" s="812"/>
      <c r="CT31" s="812"/>
      <c r="CU31" s="812"/>
      <c r="CV31" s="813"/>
      <c r="CW31" s="811"/>
      <c r="CX31" s="812"/>
      <c r="CY31" s="812"/>
      <c r="CZ31" s="812"/>
      <c r="DA31" s="813"/>
      <c r="DB31" s="811"/>
      <c r="DC31" s="812"/>
      <c r="DD31" s="812"/>
      <c r="DE31" s="812"/>
      <c r="DF31" s="813"/>
      <c r="DG31" s="811"/>
      <c r="DH31" s="812"/>
      <c r="DI31" s="812"/>
      <c r="DJ31" s="812"/>
      <c r="DK31" s="813"/>
      <c r="DL31" s="811"/>
      <c r="DM31" s="812"/>
      <c r="DN31" s="812"/>
      <c r="DO31" s="812"/>
      <c r="DP31" s="813"/>
      <c r="DQ31" s="811"/>
      <c r="DR31" s="812"/>
      <c r="DS31" s="812"/>
      <c r="DT31" s="812"/>
      <c r="DU31" s="813"/>
      <c r="DV31" s="808"/>
      <c r="DW31" s="809"/>
      <c r="DX31" s="809"/>
      <c r="DY31" s="809"/>
      <c r="DZ31" s="814"/>
      <c r="EA31" s="226"/>
    </row>
    <row r="32" spans="1:131" ht="26.25" customHeight="1" x14ac:dyDescent="0.15">
      <c r="A32" s="238">
        <v>5</v>
      </c>
      <c r="B32" s="787" t="s">
        <v>410</v>
      </c>
      <c r="C32" s="788"/>
      <c r="D32" s="788"/>
      <c r="E32" s="788"/>
      <c r="F32" s="788"/>
      <c r="G32" s="788"/>
      <c r="H32" s="788"/>
      <c r="I32" s="788"/>
      <c r="J32" s="788"/>
      <c r="K32" s="788"/>
      <c r="L32" s="788"/>
      <c r="M32" s="788"/>
      <c r="N32" s="788"/>
      <c r="O32" s="788"/>
      <c r="P32" s="789"/>
      <c r="Q32" s="730">
        <v>438</v>
      </c>
      <c r="R32" s="731"/>
      <c r="S32" s="731"/>
      <c r="T32" s="731"/>
      <c r="U32" s="731"/>
      <c r="V32" s="731">
        <v>401</v>
      </c>
      <c r="W32" s="731"/>
      <c r="X32" s="731"/>
      <c r="Y32" s="731"/>
      <c r="Z32" s="731"/>
      <c r="AA32" s="731">
        <v>37</v>
      </c>
      <c r="AB32" s="731"/>
      <c r="AC32" s="731"/>
      <c r="AD32" s="731"/>
      <c r="AE32" s="732"/>
      <c r="AF32" s="733">
        <v>984</v>
      </c>
      <c r="AG32" s="734"/>
      <c r="AH32" s="734"/>
      <c r="AI32" s="734"/>
      <c r="AJ32" s="735"/>
      <c r="AK32" s="728" t="s">
        <v>522</v>
      </c>
      <c r="AL32" s="725"/>
      <c r="AM32" s="725"/>
      <c r="AN32" s="725"/>
      <c r="AO32" s="725"/>
      <c r="AP32" s="725">
        <v>33</v>
      </c>
      <c r="AQ32" s="725"/>
      <c r="AR32" s="725"/>
      <c r="AS32" s="725"/>
      <c r="AT32" s="725"/>
      <c r="AU32" s="725" t="s">
        <v>522</v>
      </c>
      <c r="AV32" s="725"/>
      <c r="AW32" s="725"/>
      <c r="AX32" s="725"/>
      <c r="AY32" s="725"/>
      <c r="AZ32" s="736" t="s">
        <v>522</v>
      </c>
      <c r="BA32" s="736"/>
      <c r="BB32" s="736"/>
      <c r="BC32" s="736"/>
      <c r="BD32" s="736"/>
      <c r="BE32" s="840" t="s">
        <v>411</v>
      </c>
      <c r="BF32" s="840"/>
      <c r="BG32" s="840"/>
      <c r="BH32" s="840"/>
      <c r="BI32" s="841"/>
      <c r="BJ32" s="228"/>
      <c r="BK32" s="228"/>
      <c r="BL32" s="228"/>
      <c r="BM32" s="228"/>
      <c r="BN32" s="228"/>
      <c r="BO32" s="237"/>
      <c r="BP32" s="237"/>
      <c r="BQ32" s="234">
        <v>26</v>
      </c>
      <c r="BR32" s="235"/>
      <c r="BS32" s="808"/>
      <c r="BT32" s="809"/>
      <c r="BU32" s="809"/>
      <c r="BV32" s="809"/>
      <c r="BW32" s="809"/>
      <c r="BX32" s="809"/>
      <c r="BY32" s="809"/>
      <c r="BZ32" s="809"/>
      <c r="CA32" s="809"/>
      <c r="CB32" s="809"/>
      <c r="CC32" s="809"/>
      <c r="CD32" s="809"/>
      <c r="CE32" s="809"/>
      <c r="CF32" s="809"/>
      <c r="CG32" s="810"/>
      <c r="CH32" s="811"/>
      <c r="CI32" s="812"/>
      <c r="CJ32" s="812"/>
      <c r="CK32" s="812"/>
      <c r="CL32" s="813"/>
      <c r="CM32" s="811"/>
      <c r="CN32" s="812"/>
      <c r="CO32" s="812"/>
      <c r="CP32" s="812"/>
      <c r="CQ32" s="813"/>
      <c r="CR32" s="811"/>
      <c r="CS32" s="812"/>
      <c r="CT32" s="812"/>
      <c r="CU32" s="812"/>
      <c r="CV32" s="813"/>
      <c r="CW32" s="811"/>
      <c r="CX32" s="812"/>
      <c r="CY32" s="812"/>
      <c r="CZ32" s="812"/>
      <c r="DA32" s="813"/>
      <c r="DB32" s="811"/>
      <c r="DC32" s="812"/>
      <c r="DD32" s="812"/>
      <c r="DE32" s="812"/>
      <c r="DF32" s="813"/>
      <c r="DG32" s="811"/>
      <c r="DH32" s="812"/>
      <c r="DI32" s="812"/>
      <c r="DJ32" s="812"/>
      <c r="DK32" s="813"/>
      <c r="DL32" s="811"/>
      <c r="DM32" s="812"/>
      <c r="DN32" s="812"/>
      <c r="DO32" s="812"/>
      <c r="DP32" s="813"/>
      <c r="DQ32" s="811"/>
      <c r="DR32" s="812"/>
      <c r="DS32" s="812"/>
      <c r="DT32" s="812"/>
      <c r="DU32" s="813"/>
      <c r="DV32" s="808"/>
      <c r="DW32" s="809"/>
      <c r="DX32" s="809"/>
      <c r="DY32" s="809"/>
      <c r="DZ32" s="814"/>
      <c r="EA32" s="226"/>
    </row>
    <row r="33" spans="1:131" ht="26.25" customHeight="1" x14ac:dyDescent="0.15">
      <c r="A33" s="238">
        <v>6</v>
      </c>
      <c r="B33" s="787" t="s">
        <v>412</v>
      </c>
      <c r="C33" s="788"/>
      <c r="D33" s="788"/>
      <c r="E33" s="788"/>
      <c r="F33" s="788"/>
      <c r="G33" s="788"/>
      <c r="H33" s="788"/>
      <c r="I33" s="788"/>
      <c r="J33" s="788"/>
      <c r="K33" s="788"/>
      <c r="L33" s="788"/>
      <c r="M33" s="788"/>
      <c r="N33" s="788"/>
      <c r="O33" s="788"/>
      <c r="P33" s="789"/>
      <c r="Q33" s="730">
        <v>546</v>
      </c>
      <c r="R33" s="731"/>
      <c r="S33" s="731"/>
      <c r="T33" s="731"/>
      <c r="U33" s="731"/>
      <c r="V33" s="731">
        <v>546</v>
      </c>
      <c r="W33" s="731"/>
      <c r="X33" s="731"/>
      <c r="Y33" s="731"/>
      <c r="Z33" s="731"/>
      <c r="AA33" s="731" t="s">
        <v>522</v>
      </c>
      <c r="AB33" s="731"/>
      <c r="AC33" s="731"/>
      <c r="AD33" s="731"/>
      <c r="AE33" s="732"/>
      <c r="AF33" s="733" t="s">
        <v>522</v>
      </c>
      <c r="AG33" s="734"/>
      <c r="AH33" s="734"/>
      <c r="AI33" s="734"/>
      <c r="AJ33" s="735"/>
      <c r="AK33" s="728">
        <v>157</v>
      </c>
      <c r="AL33" s="725"/>
      <c r="AM33" s="725"/>
      <c r="AN33" s="725"/>
      <c r="AO33" s="725"/>
      <c r="AP33" s="725">
        <v>2970</v>
      </c>
      <c r="AQ33" s="725"/>
      <c r="AR33" s="725"/>
      <c r="AS33" s="725"/>
      <c r="AT33" s="725"/>
      <c r="AU33" s="725">
        <v>1461</v>
      </c>
      <c r="AV33" s="725"/>
      <c r="AW33" s="725"/>
      <c r="AX33" s="725"/>
      <c r="AY33" s="725"/>
      <c r="AZ33" s="736" t="s">
        <v>522</v>
      </c>
      <c r="BA33" s="736"/>
      <c r="BB33" s="736"/>
      <c r="BC33" s="736"/>
      <c r="BD33" s="736"/>
      <c r="BE33" s="840" t="s">
        <v>413</v>
      </c>
      <c r="BF33" s="840"/>
      <c r="BG33" s="840"/>
      <c r="BH33" s="840"/>
      <c r="BI33" s="841"/>
      <c r="BJ33" s="228"/>
      <c r="BK33" s="228"/>
      <c r="BL33" s="228"/>
      <c r="BM33" s="228"/>
      <c r="BN33" s="228"/>
      <c r="BO33" s="237"/>
      <c r="BP33" s="237"/>
      <c r="BQ33" s="234">
        <v>27</v>
      </c>
      <c r="BR33" s="235"/>
      <c r="BS33" s="808"/>
      <c r="BT33" s="809"/>
      <c r="BU33" s="809"/>
      <c r="BV33" s="809"/>
      <c r="BW33" s="809"/>
      <c r="BX33" s="809"/>
      <c r="BY33" s="809"/>
      <c r="BZ33" s="809"/>
      <c r="CA33" s="809"/>
      <c r="CB33" s="809"/>
      <c r="CC33" s="809"/>
      <c r="CD33" s="809"/>
      <c r="CE33" s="809"/>
      <c r="CF33" s="809"/>
      <c r="CG33" s="810"/>
      <c r="CH33" s="811"/>
      <c r="CI33" s="812"/>
      <c r="CJ33" s="812"/>
      <c r="CK33" s="812"/>
      <c r="CL33" s="813"/>
      <c r="CM33" s="811"/>
      <c r="CN33" s="812"/>
      <c r="CO33" s="812"/>
      <c r="CP33" s="812"/>
      <c r="CQ33" s="813"/>
      <c r="CR33" s="811"/>
      <c r="CS33" s="812"/>
      <c r="CT33" s="812"/>
      <c r="CU33" s="812"/>
      <c r="CV33" s="813"/>
      <c r="CW33" s="811"/>
      <c r="CX33" s="812"/>
      <c r="CY33" s="812"/>
      <c r="CZ33" s="812"/>
      <c r="DA33" s="813"/>
      <c r="DB33" s="811"/>
      <c r="DC33" s="812"/>
      <c r="DD33" s="812"/>
      <c r="DE33" s="812"/>
      <c r="DF33" s="813"/>
      <c r="DG33" s="811"/>
      <c r="DH33" s="812"/>
      <c r="DI33" s="812"/>
      <c r="DJ33" s="812"/>
      <c r="DK33" s="813"/>
      <c r="DL33" s="811"/>
      <c r="DM33" s="812"/>
      <c r="DN33" s="812"/>
      <c r="DO33" s="812"/>
      <c r="DP33" s="813"/>
      <c r="DQ33" s="811"/>
      <c r="DR33" s="812"/>
      <c r="DS33" s="812"/>
      <c r="DT33" s="812"/>
      <c r="DU33" s="813"/>
      <c r="DV33" s="808"/>
      <c r="DW33" s="809"/>
      <c r="DX33" s="809"/>
      <c r="DY33" s="809"/>
      <c r="DZ33" s="814"/>
      <c r="EA33" s="226"/>
    </row>
    <row r="34" spans="1:131" ht="26.25" customHeight="1" x14ac:dyDescent="0.15">
      <c r="A34" s="238">
        <v>7</v>
      </c>
      <c r="B34" s="787"/>
      <c r="C34" s="788"/>
      <c r="D34" s="788"/>
      <c r="E34" s="788"/>
      <c r="F34" s="788"/>
      <c r="G34" s="788"/>
      <c r="H34" s="788"/>
      <c r="I34" s="788"/>
      <c r="J34" s="788"/>
      <c r="K34" s="788"/>
      <c r="L34" s="788"/>
      <c r="M34" s="788"/>
      <c r="N34" s="788"/>
      <c r="O34" s="788"/>
      <c r="P34" s="789"/>
      <c r="Q34" s="730"/>
      <c r="R34" s="731"/>
      <c r="S34" s="731"/>
      <c r="T34" s="731"/>
      <c r="U34" s="731"/>
      <c r="V34" s="731"/>
      <c r="W34" s="731"/>
      <c r="X34" s="731"/>
      <c r="Y34" s="731"/>
      <c r="Z34" s="731"/>
      <c r="AA34" s="731"/>
      <c r="AB34" s="731"/>
      <c r="AC34" s="731"/>
      <c r="AD34" s="731"/>
      <c r="AE34" s="732"/>
      <c r="AF34" s="733"/>
      <c r="AG34" s="734"/>
      <c r="AH34" s="734"/>
      <c r="AI34" s="734"/>
      <c r="AJ34" s="735"/>
      <c r="AK34" s="728"/>
      <c r="AL34" s="725"/>
      <c r="AM34" s="725"/>
      <c r="AN34" s="725"/>
      <c r="AO34" s="725"/>
      <c r="AP34" s="725"/>
      <c r="AQ34" s="725"/>
      <c r="AR34" s="725"/>
      <c r="AS34" s="725"/>
      <c r="AT34" s="725"/>
      <c r="AU34" s="725"/>
      <c r="AV34" s="725"/>
      <c r="AW34" s="725"/>
      <c r="AX34" s="725"/>
      <c r="AY34" s="725"/>
      <c r="AZ34" s="736"/>
      <c r="BA34" s="736"/>
      <c r="BB34" s="736"/>
      <c r="BC34" s="736"/>
      <c r="BD34" s="736"/>
      <c r="BE34" s="840"/>
      <c r="BF34" s="840"/>
      <c r="BG34" s="840"/>
      <c r="BH34" s="840"/>
      <c r="BI34" s="841"/>
      <c r="BJ34" s="228"/>
      <c r="BK34" s="228"/>
      <c r="BL34" s="228"/>
      <c r="BM34" s="228"/>
      <c r="BN34" s="228"/>
      <c r="BO34" s="237"/>
      <c r="BP34" s="237"/>
      <c r="BQ34" s="234">
        <v>28</v>
      </c>
      <c r="BR34" s="235"/>
      <c r="BS34" s="808"/>
      <c r="BT34" s="809"/>
      <c r="BU34" s="809"/>
      <c r="BV34" s="809"/>
      <c r="BW34" s="809"/>
      <c r="BX34" s="809"/>
      <c r="BY34" s="809"/>
      <c r="BZ34" s="809"/>
      <c r="CA34" s="809"/>
      <c r="CB34" s="809"/>
      <c r="CC34" s="809"/>
      <c r="CD34" s="809"/>
      <c r="CE34" s="809"/>
      <c r="CF34" s="809"/>
      <c r="CG34" s="810"/>
      <c r="CH34" s="811"/>
      <c r="CI34" s="812"/>
      <c r="CJ34" s="812"/>
      <c r="CK34" s="812"/>
      <c r="CL34" s="813"/>
      <c r="CM34" s="811"/>
      <c r="CN34" s="812"/>
      <c r="CO34" s="812"/>
      <c r="CP34" s="812"/>
      <c r="CQ34" s="813"/>
      <c r="CR34" s="811"/>
      <c r="CS34" s="812"/>
      <c r="CT34" s="812"/>
      <c r="CU34" s="812"/>
      <c r="CV34" s="813"/>
      <c r="CW34" s="811"/>
      <c r="CX34" s="812"/>
      <c r="CY34" s="812"/>
      <c r="CZ34" s="812"/>
      <c r="DA34" s="813"/>
      <c r="DB34" s="811"/>
      <c r="DC34" s="812"/>
      <c r="DD34" s="812"/>
      <c r="DE34" s="812"/>
      <c r="DF34" s="813"/>
      <c r="DG34" s="811"/>
      <c r="DH34" s="812"/>
      <c r="DI34" s="812"/>
      <c r="DJ34" s="812"/>
      <c r="DK34" s="813"/>
      <c r="DL34" s="811"/>
      <c r="DM34" s="812"/>
      <c r="DN34" s="812"/>
      <c r="DO34" s="812"/>
      <c r="DP34" s="813"/>
      <c r="DQ34" s="811"/>
      <c r="DR34" s="812"/>
      <c r="DS34" s="812"/>
      <c r="DT34" s="812"/>
      <c r="DU34" s="813"/>
      <c r="DV34" s="808"/>
      <c r="DW34" s="809"/>
      <c r="DX34" s="809"/>
      <c r="DY34" s="809"/>
      <c r="DZ34" s="814"/>
      <c r="EA34" s="226"/>
    </row>
    <row r="35" spans="1:131" ht="26.25" customHeight="1" x14ac:dyDescent="0.15">
      <c r="A35" s="238">
        <v>8</v>
      </c>
      <c r="B35" s="787"/>
      <c r="C35" s="788"/>
      <c r="D35" s="788"/>
      <c r="E35" s="788"/>
      <c r="F35" s="788"/>
      <c r="G35" s="788"/>
      <c r="H35" s="788"/>
      <c r="I35" s="788"/>
      <c r="J35" s="788"/>
      <c r="K35" s="788"/>
      <c r="L35" s="788"/>
      <c r="M35" s="788"/>
      <c r="N35" s="788"/>
      <c r="O35" s="788"/>
      <c r="P35" s="789"/>
      <c r="Q35" s="730"/>
      <c r="R35" s="731"/>
      <c r="S35" s="731"/>
      <c r="T35" s="731"/>
      <c r="U35" s="731"/>
      <c r="V35" s="731"/>
      <c r="W35" s="731"/>
      <c r="X35" s="731"/>
      <c r="Y35" s="731"/>
      <c r="Z35" s="731"/>
      <c r="AA35" s="731"/>
      <c r="AB35" s="731"/>
      <c r="AC35" s="731"/>
      <c r="AD35" s="731"/>
      <c r="AE35" s="732"/>
      <c r="AF35" s="733"/>
      <c r="AG35" s="734"/>
      <c r="AH35" s="734"/>
      <c r="AI35" s="734"/>
      <c r="AJ35" s="735"/>
      <c r="AK35" s="728"/>
      <c r="AL35" s="725"/>
      <c r="AM35" s="725"/>
      <c r="AN35" s="725"/>
      <c r="AO35" s="725"/>
      <c r="AP35" s="725"/>
      <c r="AQ35" s="725"/>
      <c r="AR35" s="725"/>
      <c r="AS35" s="725"/>
      <c r="AT35" s="725"/>
      <c r="AU35" s="725"/>
      <c r="AV35" s="725"/>
      <c r="AW35" s="725"/>
      <c r="AX35" s="725"/>
      <c r="AY35" s="725"/>
      <c r="AZ35" s="736"/>
      <c r="BA35" s="736"/>
      <c r="BB35" s="736"/>
      <c r="BC35" s="736"/>
      <c r="BD35" s="736"/>
      <c r="BE35" s="840"/>
      <c r="BF35" s="840"/>
      <c r="BG35" s="840"/>
      <c r="BH35" s="840"/>
      <c r="BI35" s="841"/>
      <c r="BJ35" s="228"/>
      <c r="BK35" s="228"/>
      <c r="BL35" s="228"/>
      <c r="BM35" s="228"/>
      <c r="BN35" s="228"/>
      <c r="BO35" s="237"/>
      <c r="BP35" s="237"/>
      <c r="BQ35" s="234">
        <v>29</v>
      </c>
      <c r="BR35" s="235"/>
      <c r="BS35" s="808"/>
      <c r="BT35" s="809"/>
      <c r="BU35" s="809"/>
      <c r="BV35" s="809"/>
      <c r="BW35" s="809"/>
      <c r="BX35" s="809"/>
      <c r="BY35" s="809"/>
      <c r="BZ35" s="809"/>
      <c r="CA35" s="809"/>
      <c r="CB35" s="809"/>
      <c r="CC35" s="809"/>
      <c r="CD35" s="809"/>
      <c r="CE35" s="809"/>
      <c r="CF35" s="809"/>
      <c r="CG35" s="810"/>
      <c r="CH35" s="811"/>
      <c r="CI35" s="812"/>
      <c r="CJ35" s="812"/>
      <c r="CK35" s="812"/>
      <c r="CL35" s="813"/>
      <c r="CM35" s="811"/>
      <c r="CN35" s="812"/>
      <c r="CO35" s="812"/>
      <c r="CP35" s="812"/>
      <c r="CQ35" s="813"/>
      <c r="CR35" s="811"/>
      <c r="CS35" s="812"/>
      <c r="CT35" s="812"/>
      <c r="CU35" s="812"/>
      <c r="CV35" s="813"/>
      <c r="CW35" s="811"/>
      <c r="CX35" s="812"/>
      <c r="CY35" s="812"/>
      <c r="CZ35" s="812"/>
      <c r="DA35" s="813"/>
      <c r="DB35" s="811"/>
      <c r="DC35" s="812"/>
      <c r="DD35" s="812"/>
      <c r="DE35" s="812"/>
      <c r="DF35" s="813"/>
      <c r="DG35" s="811"/>
      <c r="DH35" s="812"/>
      <c r="DI35" s="812"/>
      <c r="DJ35" s="812"/>
      <c r="DK35" s="813"/>
      <c r="DL35" s="811"/>
      <c r="DM35" s="812"/>
      <c r="DN35" s="812"/>
      <c r="DO35" s="812"/>
      <c r="DP35" s="813"/>
      <c r="DQ35" s="811"/>
      <c r="DR35" s="812"/>
      <c r="DS35" s="812"/>
      <c r="DT35" s="812"/>
      <c r="DU35" s="813"/>
      <c r="DV35" s="808"/>
      <c r="DW35" s="809"/>
      <c r="DX35" s="809"/>
      <c r="DY35" s="809"/>
      <c r="DZ35" s="814"/>
      <c r="EA35" s="226"/>
    </row>
    <row r="36" spans="1:131" ht="26.25" customHeight="1" x14ac:dyDescent="0.15">
      <c r="A36" s="238">
        <v>9</v>
      </c>
      <c r="B36" s="787"/>
      <c r="C36" s="788"/>
      <c r="D36" s="788"/>
      <c r="E36" s="788"/>
      <c r="F36" s="788"/>
      <c r="G36" s="788"/>
      <c r="H36" s="788"/>
      <c r="I36" s="788"/>
      <c r="J36" s="788"/>
      <c r="K36" s="788"/>
      <c r="L36" s="788"/>
      <c r="M36" s="788"/>
      <c r="N36" s="788"/>
      <c r="O36" s="788"/>
      <c r="P36" s="789"/>
      <c r="Q36" s="730"/>
      <c r="R36" s="731"/>
      <c r="S36" s="731"/>
      <c r="T36" s="731"/>
      <c r="U36" s="731"/>
      <c r="V36" s="731"/>
      <c r="W36" s="731"/>
      <c r="X36" s="731"/>
      <c r="Y36" s="731"/>
      <c r="Z36" s="731"/>
      <c r="AA36" s="731"/>
      <c r="AB36" s="731"/>
      <c r="AC36" s="731"/>
      <c r="AD36" s="731"/>
      <c r="AE36" s="732"/>
      <c r="AF36" s="733"/>
      <c r="AG36" s="734"/>
      <c r="AH36" s="734"/>
      <c r="AI36" s="734"/>
      <c r="AJ36" s="735"/>
      <c r="AK36" s="728"/>
      <c r="AL36" s="725"/>
      <c r="AM36" s="725"/>
      <c r="AN36" s="725"/>
      <c r="AO36" s="725"/>
      <c r="AP36" s="725"/>
      <c r="AQ36" s="725"/>
      <c r="AR36" s="725"/>
      <c r="AS36" s="725"/>
      <c r="AT36" s="725"/>
      <c r="AU36" s="725"/>
      <c r="AV36" s="725"/>
      <c r="AW36" s="725"/>
      <c r="AX36" s="725"/>
      <c r="AY36" s="725"/>
      <c r="AZ36" s="736"/>
      <c r="BA36" s="736"/>
      <c r="BB36" s="736"/>
      <c r="BC36" s="736"/>
      <c r="BD36" s="736"/>
      <c r="BE36" s="840"/>
      <c r="BF36" s="840"/>
      <c r="BG36" s="840"/>
      <c r="BH36" s="840"/>
      <c r="BI36" s="841"/>
      <c r="BJ36" s="228"/>
      <c r="BK36" s="228"/>
      <c r="BL36" s="228"/>
      <c r="BM36" s="228"/>
      <c r="BN36" s="228"/>
      <c r="BO36" s="237"/>
      <c r="BP36" s="237"/>
      <c r="BQ36" s="234">
        <v>30</v>
      </c>
      <c r="BR36" s="235"/>
      <c r="BS36" s="808"/>
      <c r="BT36" s="809"/>
      <c r="BU36" s="809"/>
      <c r="BV36" s="809"/>
      <c r="BW36" s="809"/>
      <c r="BX36" s="809"/>
      <c r="BY36" s="809"/>
      <c r="BZ36" s="809"/>
      <c r="CA36" s="809"/>
      <c r="CB36" s="809"/>
      <c r="CC36" s="809"/>
      <c r="CD36" s="809"/>
      <c r="CE36" s="809"/>
      <c r="CF36" s="809"/>
      <c r="CG36" s="810"/>
      <c r="CH36" s="811"/>
      <c r="CI36" s="812"/>
      <c r="CJ36" s="812"/>
      <c r="CK36" s="812"/>
      <c r="CL36" s="813"/>
      <c r="CM36" s="811"/>
      <c r="CN36" s="812"/>
      <c r="CO36" s="812"/>
      <c r="CP36" s="812"/>
      <c r="CQ36" s="813"/>
      <c r="CR36" s="811"/>
      <c r="CS36" s="812"/>
      <c r="CT36" s="812"/>
      <c r="CU36" s="812"/>
      <c r="CV36" s="813"/>
      <c r="CW36" s="811"/>
      <c r="CX36" s="812"/>
      <c r="CY36" s="812"/>
      <c r="CZ36" s="812"/>
      <c r="DA36" s="813"/>
      <c r="DB36" s="811"/>
      <c r="DC36" s="812"/>
      <c r="DD36" s="812"/>
      <c r="DE36" s="812"/>
      <c r="DF36" s="813"/>
      <c r="DG36" s="811"/>
      <c r="DH36" s="812"/>
      <c r="DI36" s="812"/>
      <c r="DJ36" s="812"/>
      <c r="DK36" s="813"/>
      <c r="DL36" s="811"/>
      <c r="DM36" s="812"/>
      <c r="DN36" s="812"/>
      <c r="DO36" s="812"/>
      <c r="DP36" s="813"/>
      <c r="DQ36" s="811"/>
      <c r="DR36" s="812"/>
      <c r="DS36" s="812"/>
      <c r="DT36" s="812"/>
      <c r="DU36" s="813"/>
      <c r="DV36" s="808"/>
      <c r="DW36" s="809"/>
      <c r="DX36" s="809"/>
      <c r="DY36" s="809"/>
      <c r="DZ36" s="814"/>
      <c r="EA36" s="226"/>
    </row>
    <row r="37" spans="1:131" ht="26.25" customHeight="1" x14ac:dyDescent="0.15">
      <c r="A37" s="238">
        <v>10</v>
      </c>
      <c r="B37" s="787"/>
      <c r="C37" s="788"/>
      <c r="D37" s="788"/>
      <c r="E37" s="788"/>
      <c r="F37" s="788"/>
      <c r="G37" s="788"/>
      <c r="H37" s="788"/>
      <c r="I37" s="788"/>
      <c r="J37" s="788"/>
      <c r="K37" s="788"/>
      <c r="L37" s="788"/>
      <c r="M37" s="788"/>
      <c r="N37" s="788"/>
      <c r="O37" s="788"/>
      <c r="P37" s="789"/>
      <c r="Q37" s="730"/>
      <c r="R37" s="731"/>
      <c r="S37" s="731"/>
      <c r="T37" s="731"/>
      <c r="U37" s="731"/>
      <c r="V37" s="731"/>
      <c r="W37" s="731"/>
      <c r="X37" s="731"/>
      <c r="Y37" s="731"/>
      <c r="Z37" s="731"/>
      <c r="AA37" s="731"/>
      <c r="AB37" s="731"/>
      <c r="AC37" s="731"/>
      <c r="AD37" s="731"/>
      <c r="AE37" s="732"/>
      <c r="AF37" s="733"/>
      <c r="AG37" s="734"/>
      <c r="AH37" s="734"/>
      <c r="AI37" s="734"/>
      <c r="AJ37" s="735"/>
      <c r="AK37" s="728"/>
      <c r="AL37" s="725"/>
      <c r="AM37" s="725"/>
      <c r="AN37" s="725"/>
      <c r="AO37" s="725"/>
      <c r="AP37" s="725"/>
      <c r="AQ37" s="725"/>
      <c r="AR37" s="725"/>
      <c r="AS37" s="725"/>
      <c r="AT37" s="725"/>
      <c r="AU37" s="725"/>
      <c r="AV37" s="725"/>
      <c r="AW37" s="725"/>
      <c r="AX37" s="725"/>
      <c r="AY37" s="725"/>
      <c r="AZ37" s="736"/>
      <c r="BA37" s="736"/>
      <c r="BB37" s="736"/>
      <c r="BC37" s="736"/>
      <c r="BD37" s="736"/>
      <c r="BE37" s="840"/>
      <c r="BF37" s="840"/>
      <c r="BG37" s="840"/>
      <c r="BH37" s="840"/>
      <c r="BI37" s="841"/>
      <c r="BJ37" s="228"/>
      <c r="BK37" s="228"/>
      <c r="BL37" s="228"/>
      <c r="BM37" s="228"/>
      <c r="BN37" s="228"/>
      <c r="BO37" s="237"/>
      <c r="BP37" s="237"/>
      <c r="BQ37" s="234">
        <v>31</v>
      </c>
      <c r="BR37" s="235"/>
      <c r="BS37" s="808"/>
      <c r="BT37" s="809"/>
      <c r="BU37" s="809"/>
      <c r="BV37" s="809"/>
      <c r="BW37" s="809"/>
      <c r="BX37" s="809"/>
      <c r="BY37" s="809"/>
      <c r="BZ37" s="809"/>
      <c r="CA37" s="809"/>
      <c r="CB37" s="809"/>
      <c r="CC37" s="809"/>
      <c r="CD37" s="809"/>
      <c r="CE37" s="809"/>
      <c r="CF37" s="809"/>
      <c r="CG37" s="810"/>
      <c r="CH37" s="811"/>
      <c r="CI37" s="812"/>
      <c r="CJ37" s="812"/>
      <c r="CK37" s="812"/>
      <c r="CL37" s="813"/>
      <c r="CM37" s="811"/>
      <c r="CN37" s="812"/>
      <c r="CO37" s="812"/>
      <c r="CP37" s="812"/>
      <c r="CQ37" s="813"/>
      <c r="CR37" s="811"/>
      <c r="CS37" s="812"/>
      <c r="CT37" s="812"/>
      <c r="CU37" s="812"/>
      <c r="CV37" s="813"/>
      <c r="CW37" s="811"/>
      <c r="CX37" s="812"/>
      <c r="CY37" s="812"/>
      <c r="CZ37" s="812"/>
      <c r="DA37" s="813"/>
      <c r="DB37" s="811"/>
      <c r="DC37" s="812"/>
      <c r="DD37" s="812"/>
      <c r="DE37" s="812"/>
      <c r="DF37" s="813"/>
      <c r="DG37" s="811"/>
      <c r="DH37" s="812"/>
      <c r="DI37" s="812"/>
      <c r="DJ37" s="812"/>
      <c r="DK37" s="813"/>
      <c r="DL37" s="811"/>
      <c r="DM37" s="812"/>
      <c r="DN37" s="812"/>
      <c r="DO37" s="812"/>
      <c r="DP37" s="813"/>
      <c r="DQ37" s="811"/>
      <c r="DR37" s="812"/>
      <c r="DS37" s="812"/>
      <c r="DT37" s="812"/>
      <c r="DU37" s="813"/>
      <c r="DV37" s="808"/>
      <c r="DW37" s="809"/>
      <c r="DX37" s="809"/>
      <c r="DY37" s="809"/>
      <c r="DZ37" s="814"/>
      <c r="EA37" s="226"/>
    </row>
    <row r="38" spans="1:131" ht="26.25" customHeight="1" x14ac:dyDescent="0.15">
      <c r="A38" s="238">
        <v>11</v>
      </c>
      <c r="B38" s="787"/>
      <c r="C38" s="788"/>
      <c r="D38" s="788"/>
      <c r="E38" s="788"/>
      <c r="F38" s="788"/>
      <c r="G38" s="788"/>
      <c r="H38" s="788"/>
      <c r="I38" s="788"/>
      <c r="J38" s="788"/>
      <c r="K38" s="788"/>
      <c r="L38" s="788"/>
      <c r="M38" s="788"/>
      <c r="N38" s="788"/>
      <c r="O38" s="788"/>
      <c r="P38" s="789"/>
      <c r="Q38" s="730"/>
      <c r="R38" s="731"/>
      <c r="S38" s="731"/>
      <c r="T38" s="731"/>
      <c r="U38" s="731"/>
      <c r="V38" s="731"/>
      <c r="W38" s="731"/>
      <c r="X38" s="731"/>
      <c r="Y38" s="731"/>
      <c r="Z38" s="731"/>
      <c r="AA38" s="731"/>
      <c r="AB38" s="731"/>
      <c r="AC38" s="731"/>
      <c r="AD38" s="731"/>
      <c r="AE38" s="732"/>
      <c r="AF38" s="733"/>
      <c r="AG38" s="734"/>
      <c r="AH38" s="734"/>
      <c r="AI38" s="734"/>
      <c r="AJ38" s="735"/>
      <c r="AK38" s="728"/>
      <c r="AL38" s="725"/>
      <c r="AM38" s="725"/>
      <c r="AN38" s="725"/>
      <c r="AO38" s="725"/>
      <c r="AP38" s="725"/>
      <c r="AQ38" s="725"/>
      <c r="AR38" s="725"/>
      <c r="AS38" s="725"/>
      <c r="AT38" s="725"/>
      <c r="AU38" s="725"/>
      <c r="AV38" s="725"/>
      <c r="AW38" s="725"/>
      <c r="AX38" s="725"/>
      <c r="AY38" s="725"/>
      <c r="AZ38" s="736"/>
      <c r="BA38" s="736"/>
      <c r="BB38" s="736"/>
      <c r="BC38" s="736"/>
      <c r="BD38" s="736"/>
      <c r="BE38" s="840"/>
      <c r="BF38" s="840"/>
      <c r="BG38" s="840"/>
      <c r="BH38" s="840"/>
      <c r="BI38" s="841"/>
      <c r="BJ38" s="228"/>
      <c r="BK38" s="228"/>
      <c r="BL38" s="228"/>
      <c r="BM38" s="228"/>
      <c r="BN38" s="228"/>
      <c r="BO38" s="237"/>
      <c r="BP38" s="237"/>
      <c r="BQ38" s="234">
        <v>32</v>
      </c>
      <c r="BR38" s="235"/>
      <c r="BS38" s="808"/>
      <c r="BT38" s="809"/>
      <c r="BU38" s="809"/>
      <c r="BV38" s="809"/>
      <c r="BW38" s="809"/>
      <c r="BX38" s="809"/>
      <c r="BY38" s="809"/>
      <c r="BZ38" s="809"/>
      <c r="CA38" s="809"/>
      <c r="CB38" s="809"/>
      <c r="CC38" s="809"/>
      <c r="CD38" s="809"/>
      <c r="CE38" s="809"/>
      <c r="CF38" s="809"/>
      <c r="CG38" s="810"/>
      <c r="CH38" s="811"/>
      <c r="CI38" s="812"/>
      <c r="CJ38" s="812"/>
      <c r="CK38" s="812"/>
      <c r="CL38" s="813"/>
      <c r="CM38" s="811"/>
      <c r="CN38" s="812"/>
      <c r="CO38" s="812"/>
      <c r="CP38" s="812"/>
      <c r="CQ38" s="813"/>
      <c r="CR38" s="811"/>
      <c r="CS38" s="812"/>
      <c r="CT38" s="812"/>
      <c r="CU38" s="812"/>
      <c r="CV38" s="813"/>
      <c r="CW38" s="811"/>
      <c r="CX38" s="812"/>
      <c r="CY38" s="812"/>
      <c r="CZ38" s="812"/>
      <c r="DA38" s="813"/>
      <c r="DB38" s="811"/>
      <c r="DC38" s="812"/>
      <c r="DD38" s="812"/>
      <c r="DE38" s="812"/>
      <c r="DF38" s="813"/>
      <c r="DG38" s="811"/>
      <c r="DH38" s="812"/>
      <c r="DI38" s="812"/>
      <c r="DJ38" s="812"/>
      <c r="DK38" s="813"/>
      <c r="DL38" s="811"/>
      <c r="DM38" s="812"/>
      <c r="DN38" s="812"/>
      <c r="DO38" s="812"/>
      <c r="DP38" s="813"/>
      <c r="DQ38" s="811"/>
      <c r="DR38" s="812"/>
      <c r="DS38" s="812"/>
      <c r="DT38" s="812"/>
      <c r="DU38" s="813"/>
      <c r="DV38" s="808"/>
      <c r="DW38" s="809"/>
      <c r="DX38" s="809"/>
      <c r="DY38" s="809"/>
      <c r="DZ38" s="814"/>
      <c r="EA38" s="226"/>
    </row>
    <row r="39" spans="1:131" ht="26.25" customHeight="1" x14ac:dyDescent="0.15">
      <c r="A39" s="238">
        <v>12</v>
      </c>
      <c r="B39" s="787"/>
      <c r="C39" s="788"/>
      <c r="D39" s="788"/>
      <c r="E39" s="788"/>
      <c r="F39" s="788"/>
      <c r="G39" s="788"/>
      <c r="H39" s="788"/>
      <c r="I39" s="788"/>
      <c r="J39" s="788"/>
      <c r="K39" s="788"/>
      <c r="L39" s="788"/>
      <c r="M39" s="788"/>
      <c r="N39" s="788"/>
      <c r="O39" s="788"/>
      <c r="P39" s="789"/>
      <c r="Q39" s="730"/>
      <c r="R39" s="731"/>
      <c r="S39" s="731"/>
      <c r="T39" s="731"/>
      <c r="U39" s="731"/>
      <c r="V39" s="731"/>
      <c r="W39" s="731"/>
      <c r="X39" s="731"/>
      <c r="Y39" s="731"/>
      <c r="Z39" s="731"/>
      <c r="AA39" s="731"/>
      <c r="AB39" s="731"/>
      <c r="AC39" s="731"/>
      <c r="AD39" s="731"/>
      <c r="AE39" s="732"/>
      <c r="AF39" s="733"/>
      <c r="AG39" s="734"/>
      <c r="AH39" s="734"/>
      <c r="AI39" s="734"/>
      <c r="AJ39" s="735"/>
      <c r="AK39" s="728"/>
      <c r="AL39" s="725"/>
      <c r="AM39" s="725"/>
      <c r="AN39" s="725"/>
      <c r="AO39" s="725"/>
      <c r="AP39" s="725"/>
      <c r="AQ39" s="725"/>
      <c r="AR39" s="725"/>
      <c r="AS39" s="725"/>
      <c r="AT39" s="725"/>
      <c r="AU39" s="725"/>
      <c r="AV39" s="725"/>
      <c r="AW39" s="725"/>
      <c r="AX39" s="725"/>
      <c r="AY39" s="725"/>
      <c r="AZ39" s="736"/>
      <c r="BA39" s="736"/>
      <c r="BB39" s="736"/>
      <c r="BC39" s="736"/>
      <c r="BD39" s="736"/>
      <c r="BE39" s="840"/>
      <c r="BF39" s="840"/>
      <c r="BG39" s="840"/>
      <c r="BH39" s="840"/>
      <c r="BI39" s="841"/>
      <c r="BJ39" s="228"/>
      <c r="BK39" s="228"/>
      <c r="BL39" s="228"/>
      <c r="BM39" s="228"/>
      <c r="BN39" s="228"/>
      <c r="BO39" s="237"/>
      <c r="BP39" s="237"/>
      <c r="BQ39" s="234">
        <v>33</v>
      </c>
      <c r="BR39" s="235"/>
      <c r="BS39" s="808"/>
      <c r="BT39" s="809"/>
      <c r="BU39" s="809"/>
      <c r="BV39" s="809"/>
      <c r="BW39" s="809"/>
      <c r="BX39" s="809"/>
      <c r="BY39" s="809"/>
      <c r="BZ39" s="809"/>
      <c r="CA39" s="809"/>
      <c r="CB39" s="809"/>
      <c r="CC39" s="809"/>
      <c r="CD39" s="809"/>
      <c r="CE39" s="809"/>
      <c r="CF39" s="809"/>
      <c r="CG39" s="810"/>
      <c r="CH39" s="811"/>
      <c r="CI39" s="812"/>
      <c r="CJ39" s="812"/>
      <c r="CK39" s="812"/>
      <c r="CL39" s="813"/>
      <c r="CM39" s="811"/>
      <c r="CN39" s="812"/>
      <c r="CO39" s="812"/>
      <c r="CP39" s="812"/>
      <c r="CQ39" s="813"/>
      <c r="CR39" s="811"/>
      <c r="CS39" s="812"/>
      <c r="CT39" s="812"/>
      <c r="CU39" s="812"/>
      <c r="CV39" s="813"/>
      <c r="CW39" s="811"/>
      <c r="CX39" s="812"/>
      <c r="CY39" s="812"/>
      <c r="CZ39" s="812"/>
      <c r="DA39" s="813"/>
      <c r="DB39" s="811"/>
      <c r="DC39" s="812"/>
      <c r="DD39" s="812"/>
      <c r="DE39" s="812"/>
      <c r="DF39" s="813"/>
      <c r="DG39" s="811"/>
      <c r="DH39" s="812"/>
      <c r="DI39" s="812"/>
      <c r="DJ39" s="812"/>
      <c r="DK39" s="813"/>
      <c r="DL39" s="811"/>
      <c r="DM39" s="812"/>
      <c r="DN39" s="812"/>
      <c r="DO39" s="812"/>
      <c r="DP39" s="813"/>
      <c r="DQ39" s="811"/>
      <c r="DR39" s="812"/>
      <c r="DS39" s="812"/>
      <c r="DT39" s="812"/>
      <c r="DU39" s="813"/>
      <c r="DV39" s="808"/>
      <c r="DW39" s="809"/>
      <c r="DX39" s="809"/>
      <c r="DY39" s="809"/>
      <c r="DZ39" s="814"/>
      <c r="EA39" s="226"/>
    </row>
    <row r="40" spans="1:131" ht="26.25" customHeight="1" x14ac:dyDescent="0.15">
      <c r="A40" s="234">
        <v>13</v>
      </c>
      <c r="B40" s="787"/>
      <c r="C40" s="788"/>
      <c r="D40" s="788"/>
      <c r="E40" s="788"/>
      <c r="F40" s="788"/>
      <c r="G40" s="788"/>
      <c r="H40" s="788"/>
      <c r="I40" s="788"/>
      <c r="J40" s="788"/>
      <c r="K40" s="788"/>
      <c r="L40" s="788"/>
      <c r="M40" s="788"/>
      <c r="N40" s="788"/>
      <c r="O40" s="788"/>
      <c r="P40" s="789"/>
      <c r="Q40" s="730"/>
      <c r="R40" s="731"/>
      <c r="S40" s="731"/>
      <c r="T40" s="731"/>
      <c r="U40" s="731"/>
      <c r="V40" s="731"/>
      <c r="W40" s="731"/>
      <c r="X40" s="731"/>
      <c r="Y40" s="731"/>
      <c r="Z40" s="731"/>
      <c r="AA40" s="731"/>
      <c r="AB40" s="731"/>
      <c r="AC40" s="731"/>
      <c r="AD40" s="731"/>
      <c r="AE40" s="732"/>
      <c r="AF40" s="733"/>
      <c r="AG40" s="734"/>
      <c r="AH40" s="734"/>
      <c r="AI40" s="734"/>
      <c r="AJ40" s="735"/>
      <c r="AK40" s="728"/>
      <c r="AL40" s="725"/>
      <c r="AM40" s="725"/>
      <c r="AN40" s="725"/>
      <c r="AO40" s="725"/>
      <c r="AP40" s="725"/>
      <c r="AQ40" s="725"/>
      <c r="AR40" s="725"/>
      <c r="AS40" s="725"/>
      <c r="AT40" s="725"/>
      <c r="AU40" s="725"/>
      <c r="AV40" s="725"/>
      <c r="AW40" s="725"/>
      <c r="AX40" s="725"/>
      <c r="AY40" s="725"/>
      <c r="AZ40" s="736"/>
      <c r="BA40" s="736"/>
      <c r="BB40" s="736"/>
      <c r="BC40" s="736"/>
      <c r="BD40" s="736"/>
      <c r="BE40" s="840"/>
      <c r="BF40" s="840"/>
      <c r="BG40" s="840"/>
      <c r="BH40" s="840"/>
      <c r="BI40" s="841"/>
      <c r="BJ40" s="228"/>
      <c r="BK40" s="228"/>
      <c r="BL40" s="228"/>
      <c r="BM40" s="228"/>
      <c r="BN40" s="228"/>
      <c r="BO40" s="237"/>
      <c r="BP40" s="237"/>
      <c r="BQ40" s="234">
        <v>34</v>
      </c>
      <c r="BR40" s="235"/>
      <c r="BS40" s="808"/>
      <c r="BT40" s="809"/>
      <c r="BU40" s="809"/>
      <c r="BV40" s="809"/>
      <c r="BW40" s="809"/>
      <c r="BX40" s="809"/>
      <c r="BY40" s="809"/>
      <c r="BZ40" s="809"/>
      <c r="CA40" s="809"/>
      <c r="CB40" s="809"/>
      <c r="CC40" s="809"/>
      <c r="CD40" s="809"/>
      <c r="CE40" s="809"/>
      <c r="CF40" s="809"/>
      <c r="CG40" s="810"/>
      <c r="CH40" s="811"/>
      <c r="CI40" s="812"/>
      <c r="CJ40" s="812"/>
      <c r="CK40" s="812"/>
      <c r="CL40" s="813"/>
      <c r="CM40" s="811"/>
      <c r="CN40" s="812"/>
      <c r="CO40" s="812"/>
      <c r="CP40" s="812"/>
      <c r="CQ40" s="813"/>
      <c r="CR40" s="811"/>
      <c r="CS40" s="812"/>
      <c r="CT40" s="812"/>
      <c r="CU40" s="812"/>
      <c r="CV40" s="813"/>
      <c r="CW40" s="811"/>
      <c r="CX40" s="812"/>
      <c r="CY40" s="812"/>
      <c r="CZ40" s="812"/>
      <c r="DA40" s="813"/>
      <c r="DB40" s="811"/>
      <c r="DC40" s="812"/>
      <c r="DD40" s="812"/>
      <c r="DE40" s="812"/>
      <c r="DF40" s="813"/>
      <c r="DG40" s="811"/>
      <c r="DH40" s="812"/>
      <c r="DI40" s="812"/>
      <c r="DJ40" s="812"/>
      <c r="DK40" s="813"/>
      <c r="DL40" s="811"/>
      <c r="DM40" s="812"/>
      <c r="DN40" s="812"/>
      <c r="DO40" s="812"/>
      <c r="DP40" s="813"/>
      <c r="DQ40" s="811"/>
      <c r="DR40" s="812"/>
      <c r="DS40" s="812"/>
      <c r="DT40" s="812"/>
      <c r="DU40" s="813"/>
      <c r="DV40" s="808"/>
      <c r="DW40" s="809"/>
      <c r="DX40" s="809"/>
      <c r="DY40" s="809"/>
      <c r="DZ40" s="814"/>
      <c r="EA40" s="226"/>
    </row>
    <row r="41" spans="1:131" ht="26.25" customHeight="1" x14ac:dyDescent="0.15">
      <c r="A41" s="234">
        <v>14</v>
      </c>
      <c r="B41" s="787"/>
      <c r="C41" s="788"/>
      <c r="D41" s="788"/>
      <c r="E41" s="788"/>
      <c r="F41" s="788"/>
      <c r="G41" s="788"/>
      <c r="H41" s="788"/>
      <c r="I41" s="788"/>
      <c r="J41" s="788"/>
      <c r="K41" s="788"/>
      <c r="L41" s="788"/>
      <c r="M41" s="788"/>
      <c r="N41" s="788"/>
      <c r="O41" s="788"/>
      <c r="P41" s="789"/>
      <c r="Q41" s="730"/>
      <c r="R41" s="731"/>
      <c r="S41" s="731"/>
      <c r="T41" s="731"/>
      <c r="U41" s="731"/>
      <c r="V41" s="731"/>
      <c r="W41" s="731"/>
      <c r="X41" s="731"/>
      <c r="Y41" s="731"/>
      <c r="Z41" s="731"/>
      <c r="AA41" s="731"/>
      <c r="AB41" s="731"/>
      <c r="AC41" s="731"/>
      <c r="AD41" s="731"/>
      <c r="AE41" s="732"/>
      <c r="AF41" s="733"/>
      <c r="AG41" s="734"/>
      <c r="AH41" s="734"/>
      <c r="AI41" s="734"/>
      <c r="AJ41" s="735"/>
      <c r="AK41" s="728"/>
      <c r="AL41" s="725"/>
      <c r="AM41" s="725"/>
      <c r="AN41" s="725"/>
      <c r="AO41" s="725"/>
      <c r="AP41" s="725"/>
      <c r="AQ41" s="725"/>
      <c r="AR41" s="725"/>
      <c r="AS41" s="725"/>
      <c r="AT41" s="725"/>
      <c r="AU41" s="725"/>
      <c r="AV41" s="725"/>
      <c r="AW41" s="725"/>
      <c r="AX41" s="725"/>
      <c r="AY41" s="725"/>
      <c r="AZ41" s="736"/>
      <c r="BA41" s="736"/>
      <c r="BB41" s="736"/>
      <c r="BC41" s="736"/>
      <c r="BD41" s="736"/>
      <c r="BE41" s="840"/>
      <c r="BF41" s="840"/>
      <c r="BG41" s="840"/>
      <c r="BH41" s="840"/>
      <c r="BI41" s="841"/>
      <c r="BJ41" s="228"/>
      <c r="BK41" s="228"/>
      <c r="BL41" s="228"/>
      <c r="BM41" s="228"/>
      <c r="BN41" s="228"/>
      <c r="BO41" s="237"/>
      <c r="BP41" s="237"/>
      <c r="BQ41" s="234">
        <v>35</v>
      </c>
      <c r="BR41" s="235"/>
      <c r="BS41" s="808"/>
      <c r="BT41" s="809"/>
      <c r="BU41" s="809"/>
      <c r="BV41" s="809"/>
      <c r="BW41" s="809"/>
      <c r="BX41" s="809"/>
      <c r="BY41" s="809"/>
      <c r="BZ41" s="809"/>
      <c r="CA41" s="809"/>
      <c r="CB41" s="809"/>
      <c r="CC41" s="809"/>
      <c r="CD41" s="809"/>
      <c r="CE41" s="809"/>
      <c r="CF41" s="809"/>
      <c r="CG41" s="810"/>
      <c r="CH41" s="811"/>
      <c r="CI41" s="812"/>
      <c r="CJ41" s="812"/>
      <c r="CK41" s="812"/>
      <c r="CL41" s="813"/>
      <c r="CM41" s="811"/>
      <c r="CN41" s="812"/>
      <c r="CO41" s="812"/>
      <c r="CP41" s="812"/>
      <c r="CQ41" s="813"/>
      <c r="CR41" s="811"/>
      <c r="CS41" s="812"/>
      <c r="CT41" s="812"/>
      <c r="CU41" s="812"/>
      <c r="CV41" s="813"/>
      <c r="CW41" s="811"/>
      <c r="CX41" s="812"/>
      <c r="CY41" s="812"/>
      <c r="CZ41" s="812"/>
      <c r="DA41" s="813"/>
      <c r="DB41" s="811"/>
      <c r="DC41" s="812"/>
      <c r="DD41" s="812"/>
      <c r="DE41" s="812"/>
      <c r="DF41" s="813"/>
      <c r="DG41" s="811"/>
      <c r="DH41" s="812"/>
      <c r="DI41" s="812"/>
      <c r="DJ41" s="812"/>
      <c r="DK41" s="813"/>
      <c r="DL41" s="811"/>
      <c r="DM41" s="812"/>
      <c r="DN41" s="812"/>
      <c r="DO41" s="812"/>
      <c r="DP41" s="813"/>
      <c r="DQ41" s="811"/>
      <c r="DR41" s="812"/>
      <c r="DS41" s="812"/>
      <c r="DT41" s="812"/>
      <c r="DU41" s="813"/>
      <c r="DV41" s="808"/>
      <c r="DW41" s="809"/>
      <c r="DX41" s="809"/>
      <c r="DY41" s="809"/>
      <c r="DZ41" s="814"/>
      <c r="EA41" s="226"/>
    </row>
    <row r="42" spans="1:131" ht="26.25" customHeight="1" x14ac:dyDescent="0.15">
      <c r="A42" s="234">
        <v>15</v>
      </c>
      <c r="B42" s="787"/>
      <c r="C42" s="788"/>
      <c r="D42" s="788"/>
      <c r="E42" s="788"/>
      <c r="F42" s="788"/>
      <c r="G42" s="788"/>
      <c r="H42" s="788"/>
      <c r="I42" s="788"/>
      <c r="J42" s="788"/>
      <c r="K42" s="788"/>
      <c r="L42" s="788"/>
      <c r="M42" s="788"/>
      <c r="N42" s="788"/>
      <c r="O42" s="788"/>
      <c r="P42" s="789"/>
      <c r="Q42" s="730"/>
      <c r="R42" s="731"/>
      <c r="S42" s="731"/>
      <c r="T42" s="731"/>
      <c r="U42" s="731"/>
      <c r="V42" s="731"/>
      <c r="W42" s="731"/>
      <c r="X42" s="731"/>
      <c r="Y42" s="731"/>
      <c r="Z42" s="731"/>
      <c r="AA42" s="731"/>
      <c r="AB42" s="731"/>
      <c r="AC42" s="731"/>
      <c r="AD42" s="731"/>
      <c r="AE42" s="732"/>
      <c r="AF42" s="733"/>
      <c r="AG42" s="734"/>
      <c r="AH42" s="734"/>
      <c r="AI42" s="734"/>
      <c r="AJ42" s="735"/>
      <c r="AK42" s="728"/>
      <c r="AL42" s="725"/>
      <c r="AM42" s="725"/>
      <c r="AN42" s="725"/>
      <c r="AO42" s="725"/>
      <c r="AP42" s="725"/>
      <c r="AQ42" s="725"/>
      <c r="AR42" s="725"/>
      <c r="AS42" s="725"/>
      <c r="AT42" s="725"/>
      <c r="AU42" s="725"/>
      <c r="AV42" s="725"/>
      <c r="AW42" s="725"/>
      <c r="AX42" s="725"/>
      <c r="AY42" s="725"/>
      <c r="AZ42" s="736"/>
      <c r="BA42" s="736"/>
      <c r="BB42" s="736"/>
      <c r="BC42" s="736"/>
      <c r="BD42" s="736"/>
      <c r="BE42" s="840"/>
      <c r="BF42" s="840"/>
      <c r="BG42" s="840"/>
      <c r="BH42" s="840"/>
      <c r="BI42" s="841"/>
      <c r="BJ42" s="228"/>
      <c r="BK42" s="228"/>
      <c r="BL42" s="228"/>
      <c r="BM42" s="228"/>
      <c r="BN42" s="228"/>
      <c r="BO42" s="237"/>
      <c r="BP42" s="237"/>
      <c r="BQ42" s="234">
        <v>36</v>
      </c>
      <c r="BR42" s="235"/>
      <c r="BS42" s="808"/>
      <c r="BT42" s="809"/>
      <c r="BU42" s="809"/>
      <c r="BV42" s="809"/>
      <c r="BW42" s="809"/>
      <c r="BX42" s="809"/>
      <c r="BY42" s="809"/>
      <c r="BZ42" s="809"/>
      <c r="CA42" s="809"/>
      <c r="CB42" s="809"/>
      <c r="CC42" s="809"/>
      <c r="CD42" s="809"/>
      <c r="CE42" s="809"/>
      <c r="CF42" s="809"/>
      <c r="CG42" s="810"/>
      <c r="CH42" s="811"/>
      <c r="CI42" s="812"/>
      <c r="CJ42" s="812"/>
      <c r="CK42" s="812"/>
      <c r="CL42" s="813"/>
      <c r="CM42" s="811"/>
      <c r="CN42" s="812"/>
      <c r="CO42" s="812"/>
      <c r="CP42" s="812"/>
      <c r="CQ42" s="813"/>
      <c r="CR42" s="811"/>
      <c r="CS42" s="812"/>
      <c r="CT42" s="812"/>
      <c r="CU42" s="812"/>
      <c r="CV42" s="813"/>
      <c r="CW42" s="811"/>
      <c r="CX42" s="812"/>
      <c r="CY42" s="812"/>
      <c r="CZ42" s="812"/>
      <c r="DA42" s="813"/>
      <c r="DB42" s="811"/>
      <c r="DC42" s="812"/>
      <c r="DD42" s="812"/>
      <c r="DE42" s="812"/>
      <c r="DF42" s="813"/>
      <c r="DG42" s="811"/>
      <c r="DH42" s="812"/>
      <c r="DI42" s="812"/>
      <c r="DJ42" s="812"/>
      <c r="DK42" s="813"/>
      <c r="DL42" s="811"/>
      <c r="DM42" s="812"/>
      <c r="DN42" s="812"/>
      <c r="DO42" s="812"/>
      <c r="DP42" s="813"/>
      <c r="DQ42" s="811"/>
      <c r="DR42" s="812"/>
      <c r="DS42" s="812"/>
      <c r="DT42" s="812"/>
      <c r="DU42" s="813"/>
      <c r="DV42" s="808"/>
      <c r="DW42" s="809"/>
      <c r="DX42" s="809"/>
      <c r="DY42" s="809"/>
      <c r="DZ42" s="814"/>
      <c r="EA42" s="226"/>
    </row>
    <row r="43" spans="1:131" ht="26.25" customHeight="1" x14ac:dyDescent="0.15">
      <c r="A43" s="234">
        <v>16</v>
      </c>
      <c r="B43" s="787"/>
      <c r="C43" s="788"/>
      <c r="D43" s="788"/>
      <c r="E43" s="788"/>
      <c r="F43" s="788"/>
      <c r="G43" s="788"/>
      <c r="H43" s="788"/>
      <c r="I43" s="788"/>
      <c r="J43" s="788"/>
      <c r="K43" s="788"/>
      <c r="L43" s="788"/>
      <c r="M43" s="788"/>
      <c r="N43" s="788"/>
      <c r="O43" s="788"/>
      <c r="P43" s="789"/>
      <c r="Q43" s="730"/>
      <c r="R43" s="731"/>
      <c r="S43" s="731"/>
      <c r="T43" s="731"/>
      <c r="U43" s="731"/>
      <c r="V43" s="731"/>
      <c r="W43" s="731"/>
      <c r="X43" s="731"/>
      <c r="Y43" s="731"/>
      <c r="Z43" s="731"/>
      <c r="AA43" s="731"/>
      <c r="AB43" s="731"/>
      <c r="AC43" s="731"/>
      <c r="AD43" s="731"/>
      <c r="AE43" s="732"/>
      <c r="AF43" s="733"/>
      <c r="AG43" s="734"/>
      <c r="AH43" s="734"/>
      <c r="AI43" s="734"/>
      <c r="AJ43" s="735"/>
      <c r="AK43" s="728"/>
      <c r="AL43" s="725"/>
      <c r="AM43" s="725"/>
      <c r="AN43" s="725"/>
      <c r="AO43" s="725"/>
      <c r="AP43" s="725"/>
      <c r="AQ43" s="725"/>
      <c r="AR43" s="725"/>
      <c r="AS43" s="725"/>
      <c r="AT43" s="725"/>
      <c r="AU43" s="725"/>
      <c r="AV43" s="725"/>
      <c r="AW43" s="725"/>
      <c r="AX43" s="725"/>
      <c r="AY43" s="725"/>
      <c r="AZ43" s="736"/>
      <c r="BA43" s="736"/>
      <c r="BB43" s="736"/>
      <c r="BC43" s="736"/>
      <c r="BD43" s="736"/>
      <c r="BE43" s="840"/>
      <c r="BF43" s="840"/>
      <c r="BG43" s="840"/>
      <c r="BH43" s="840"/>
      <c r="BI43" s="841"/>
      <c r="BJ43" s="228"/>
      <c r="BK43" s="228"/>
      <c r="BL43" s="228"/>
      <c r="BM43" s="228"/>
      <c r="BN43" s="228"/>
      <c r="BO43" s="237"/>
      <c r="BP43" s="237"/>
      <c r="BQ43" s="234">
        <v>37</v>
      </c>
      <c r="BR43" s="235"/>
      <c r="BS43" s="808"/>
      <c r="BT43" s="809"/>
      <c r="BU43" s="809"/>
      <c r="BV43" s="809"/>
      <c r="BW43" s="809"/>
      <c r="BX43" s="809"/>
      <c r="BY43" s="809"/>
      <c r="BZ43" s="809"/>
      <c r="CA43" s="809"/>
      <c r="CB43" s="809"/>
      <c r="CC43" s="809"/>
      <c r="CD43" s="809"/>
      <c r="CE43" s="809"/>
      <c r="CF43" s="809"/>
      <c r="CG43" s="810"/>
      <c r="CH43" s="811"/>
      <c r="CI43" s="812"/>
      <c r="CJ43" s="812"/>
      <c r="CK43" s="812"/>
      <c r="CL43" s="813"/>
      <c r="CM43" s="811"/>
      <c r="CN43" s="812"/>
      <c r="CO43" s="812"/>
      <c r="CP43" s="812"/>
      <c r="CQ43" s="813"/>
      <c r="CR43" s="811"/>
      <c r="CS43" s="812"/>
      <c r="CT43" s="812"/>
      <c r="CU43" s="812"/>
      <c r="CV43" s="813"/>
      <c r="CW43" s="811"/>
      <c r="CX43" s="812"/>
      <c r="CY43" s="812"/>
      <c r="CZ43" s="812"/>
      <c r="DA43" s="813"/>
      <c r="DB43" s="811"/>
      <c r="DC43" s="812"/>
      <c r="DD43" s="812"/>
      <c r="DE43" s="812"/>
      <c r="DF43" s="813"/>
      <c r="DG43" s="811"/>
      <c r="DH43" s="812"/>
      <c r="DI43" s="812"/>
      <c r="DJ43" s="812"/>
      <c r="DK43" s="813"/>
      <c r="DL43" s="811"/>
      <c r="DM43" s="812"/>
      <c r="DN43" s="812"/>
      <c r="DO43" s="812"/>
      <c r="DP43" s="813"/>
      <c r="DQ43" s="811"/>
      <c r="DR43" s="812"/>
      <c r="DS43" s="812"/>
      <c r="DT43" s="812"/>
      <c r="DU43" s="813"/>
      <c r="DV43" s="808"/>
      <c r="DW43" s="809"/>
      <c r="DX43" s="809"/>
      <c r="DY43" s="809"/>
      <c r="DZ43" s="814"/>
      <c r="EA43" s="226"/>
    </row>
    <row r="44" spans="1:131" ht="26.25" customHeight="1" x14ac:dyDescent="0.15">
      <c r="A44" s="234">
        <v>17</v>
      </c>
      <c r="B44" s="787"/>
      <c r="C44" s="788"/>
      <c r="D44" s="788"/>
      <c r="E44" s="788"/>
      <c r="F44" s="788"/>
      <c r="G44" s="788"/>
      <c r="H44" s="788"/>
      <c r="I44" s="788"/>
      <c r="J44" s="788"/>
      <c r="K44" s="788"/>
      <c r="L44" s="788"/>
      <c r="M44" s="788"/>
      <c r="N44" s="788"/>
      <c r="O44" s="788"/>
      <c r="P44" s="789"/>
      <c r="Q44" s="730"/>
      <c r="R44" s="731"/>
      <c r="S44" s="731"/>
      <c r="T44" s="731"/>
      <c r="U44" s="731"/>
      <c r="V44" s="731"/>
      <c r="W44" s="731"/>
      <c r="X44" s="731"/>
      <c r="Y44" s="731"/>
      <c r="Z44" s="731"/>
      <c r="AA44" s="731"/>
      <c r="AB44" s="731"/>
      <c r="AC44" s="731"/>
      <c r="AD44" s="731"/>
      <c r="AE44" s="732"/>
      <c r="AF44" s="733"/>
      <c r="AG44" s="734"/>
      <c r="AH44" s="734"/>
      <c r="AI44" s="734"/>
      <c r="AJ44" s="735"/>
      <c r="AK44" s="728"/>
      <c r="AL44" s="725"/>
      <c r="AM44" s="725"/>
      <c r="AN44" s="725"/>
      <c r="AO44" s="725"/>
      <c r="AP44" s="725"/>
      <c r="AQ44" s="725"/>
      <c r="AR44" s="725"/>
      <c r="AS44" s="725"/>
      <c r="AT44" s="725"/>
      <c r="AU44" s="725"/>
      <c r="AV44" s="725"/>
      <c r="AW44" s="725"/>
      <c r="AX44" s="725"/>
      <c r="AY44" s="725"/>
      <c r="AZ44" s="736"/>
      <c r="BA44" s="736"/>
      <c r="BB44" s="736"/>
      <c r="BC44" s="736"/>
      <c r="BD44" s="736"/>
      <c r="BE44" s="840"/>
      <c r="BF44" s="840"/>
      <c r="BG44" s="840"/>
      <c r="BH44" s="840"/>
      <c r="BI44" s="841"/>
      <c r="BJ44" s="228"/>
      <c r="BK44" s="228"/>
      <c r="BL44" s="228"/>
      <c r="BM44" s="228"/>
      <c r="BN44" s="228"/>
      <c r="BO44" s="237"/>
      <c r="BP44" s="237"/>
      <c r="BQ44" s="234">
        <v>38</v>
      </c>
      <c r="BR44" s="235"/>
      <c r="BS44" s="808"/>
      <c r="BT44" s="809"/>
      <c r="BU44" s="809"/>
      <c r="BV44" s="809"/>
      <c r="BW44" s="809"/>
      <c r="BX44" s="809"/>
      <c r="BY44" s="809"/>
      <c r="BZ44" s="809"/>
      <c r="CA44" s="809"/>
      <c r="CB44" s="809"/>
      <c r="CC44" s="809"/>
      <c r="CD44" s="809"/>
      <c r="CE44" s="809"/>
      <c r="CF44" s="809"/>
      <c r="CG44" s="810"/>
      <c r="CH44" s="811"/>
      <c r="CI44" s="812"/>
      <c r="CJ44" s="812"/>
      <c r="CK44" s="812"/>
      <c r="CL44" s="813"/>
      <c r="CM44" s="811"/>
      <c r="CN44" s="812"/>
      <c r="CO44" s="812"/>
      <c r="CP44" s="812"/>
      <c r="CQ44" s="813"/>
      <c r="CR44" s="811"/>
      <c r="CS44" s="812"/>
      <c r="CT44" s="812"/>
      <c r="CU44" s="812"/>
      <c r="CV44" s="813"/>
      <c r="CW44" s="811"/>
      <c r="CX44" s="812"/>
      <c r="CY44" s="812"/>
      <c r="CZ44" s="812"/>
      <c r="DA44" s="813"/>
      <c r="DB44" s="811"/>
      <c r="DC44" s="812"/>
      <c r="DD44" s="812"/>
      <c r="DE44" s="812"/>
      <c r="DF44" s="813"/>
      <c r="DG44" s="811"/>
      <c r="DH44" s="812"/>
      <c r="DI44" s="812"/>
      <c r="DJ44" s="812"/>
      <c r="DK44" s="813"/>
      <c r="DL44" s="811"/>
      <c r="DM44" s="812"/>
      <c r="DN44" s="812"/>
      <c r="DO44" s="812"/>
      <c r="DP44" s="813"/>
      <c r="DQ44" s="811"/>
      <c r="DR44" s="812"/>
      <c r="DS44" s="812"/>
      <c r="DT44" s="812"/>
      <c r="DU44" s="813"/>
      <c r="DV44" s="808"/>
      <c r="DW44" s="809"/>
      <c r="DX44" s="809"/>
      <c r="DY44" s="809"/>
      <c r="DZ44" s="814"/>
      <c r="EA44" s="226"/>
    </row>
    <row r="45" spans="1:131" ht="26.25" customHeight="1" x14ac:dyDescent="0.15">
      <c r="A45" s="234">
        <v>18</v>
      </c>
      <c r="B45" s="787"/>
      <c r="C45" s="788"/>
      <c r="D45" s="788"/>
      <c r="E45" s="788"/>
      <c r="F45" s="788"/>
      <c r="G45" s="788"/>
      <c r="H45" s="788"/>
      <c r="I45" s="788"/>
      <c r="J45" s="788"/>
      <c r="K45" s="788"/>
      <c r="L45" s="788"/>
      <c r="M45" s="788"/>
      <c r="N45" s="788"/>
      <c r="O45" s="788"/>
      <c r="P45" s="789"/>
      <c r="Q45" s="730"/>
      <c r="R45" s="731"/>
      <c r="S45" s="731"/>
      <c r="T45" s="731"/>
      <c r="U45" s="731"/>
      <c r="V45" s="731"/>
      <c r="W45" s="731"/>
      <c r="X45" s="731"/>
      <c r="Y45" s="731"/>
      <c r="Z45" s="731"/>
      <c r="AA45" s="731"/>
      <c r="AB45" s="731"/>
      <c r="AC45" s="731"/>
      <c r="AD45" s="731"/>
      <c r="AE45" s="732"/>
      <c r="AF45" s="733"/>
      <c r="AG45" s="734"/>
      <c r="AH45" s="734"/>
      <c r="AI45" s="734"/>
      <c r="AJ45" s="735"/>
      <c r="AK45" s="728"/>
      <c r="AL45" s="725"/>
      <c r="AM45" s="725"/>
      <c r="AN45" s="725"/>
      <c r="AO45" s="725"/>
      <c r="AP45" s="725"/>
      <c r="AQ45" s="725"/>
      <c r="AR45" s="725"/>
      <c r="AS45" s="725"/>
      <c r="AT45" s="725"/>
      <c r="AU45" s="725"/>
      <c r="AV45" s="725"/>
      <c r="AW45" s="725"/>
      <c r="AX45" s="725"/>
      <c r="AY45" s="725"/>
      <c r="AZ45" s="736"/>
      <c r="BA45" s="736"/>
      <c r="BB45" s="736"/>
      <c r="BC45" s="736"/>
      <c r="BD45" s="736"/>
      <c r="BE45" s="840"/>
      <c r="BF45" s="840"/>
      <c r="BG45" s="840"/>
      <c r="BH45" s="840"/>
      <c r="BI45" s="841"/>
      <c r="BJ45" s="228"/>
      <c r="BK45" s="228"/>
      <c r="BL45" s="228"/>
      <c r="BM45" s="228"/>
      <c r="BN45" s="228"/>
      <c r="BO45" s="237"/>
      <c r="BP45" s="237"/>
      <c r="BQ45" s="234">
        <v>39</v>
      </c>
      <c r="BR45" s="235"/>
      <c r="BS45" s="808"/>
      <c r="BT45" s="809"/>
      <c r="BU45" s="809"/>
      <c r="BV45" s="809"/>
      <c r="BW45" s="809"/>
      <c r="BX45" s="809"/>
      <c r="BY45" s="809"/>
      <c r="BZ45" s="809"/>
      <c r="CA45" s="809"/>
      <c r="CB45" s="809"/>
      <c r="CC45" s="809"/>
      <c r="CD45" s="809"/>
      <c r="CE45" s="809"/>
      <c r="CF45" s="809"/>
      <c r="CG45" s="810"/>
      <c r="CH45" s="811"/>
      <c r="CI45" s="812"/>
      <c r="CJ45" s="812"/>
      <c r="CK45" s="812"/>
      <c r="CL45" s="813"/>
      <c r="CM45" s="811"/>
      <c r="CN45" s="812"/>
      <c r="CO45" s="812"/>
      <c r="CP45" s="812"/>
      <c r="CQ45" s="813"/>
      <c r="CR45" s="811"/>
      <c r="CS45" s="812"/>
      <c r="CT45" s="812"/>
      <c r="CU45" s="812"/>
      <c r="CV45" s="813"/>
      <c r="CW45" s="811"/>
      <c r="CX45" s="812"/>
      <c r="CY45" s="812"/>
      <c r="CZ45" s="812"/>
      <c r="DA45" s="813"/>
      <c r="DB45" s="811"/>
      <c r="DC45" s="812"/>
      <c r="DD45" s="812"/>
      <c r="DE45" s="812"/>
      <c r="DF45" s="813"/>
      <c r="DG45" s="811"/>
      <c r="DH45" s="812"/>
      <c r="DI45" s="812"/>
      <c r="DJ45" s="812"/>
      <c r="DK45" s="813"/>
      <c r="DL45" s="811"/>
      <c r="DM45" s="812"/>
      <c r="DN45" s="812"/>
      <c r="DO45" s="812"/>
      <c r="DP45" s="813"/>
      <c r="DQ45" s="811"/>
      <c r="DR45" s="812"/>
      <c r="DS45" s="812"/>
      <c r="DT45" s="812"/>
      <c r="DU45" s="813"/>
      <c r="DV45" s="808"/>
      <c r="DW45" s="809"/>
      <c r="DX45" s="809"/>
      <c r="DY45" s="809"/>
      <c r="DZ45" s="814"/>
      <c r="EA45" s="226"/>
    </row>
    <row r="46" spans="1:131" ht="26.25" customHeight="1" x14ac:dyDescent="0.15">
      <c r="A46" s="234">
        <v>19</v>
      </c>
      <c r="B46" s="787"/>
      <c r="C46" s="788"/>
      <c r="D46" s="788"/>
      <c r="E46" s="788"/>
      <c r="F46" s="788"/>
      <c r="G46" s="788"/>
      <c r="H46" s="788"/>
      <c r="I46" s="788"/>
      <c r="J46" s="788"/>
      <c r="K46" s="788"/>
      <c r="L46" s="788"/>
      <c r="M46" s="788"/>
      <c r="N46" s="788"/>
      <c r="O46" s="788"/>
      <c r="P46" s="789"/>
      <c r="Q46" s="730"/>
      <c r="R46" s="731"/>
      <c r="S46" s="731"/>
      <c r="T46" s="731"/>
      <c r="U46" s="731"/>
      <c r="V46" s="731"/>
      <c r="W46" s="731"/>
      <c r="X46" s="731"/>
      <c r="Y46" s="731"/>
      <c r="Z46" s="731"/>
      <c r="AA46" s="731"/>
      <c r="AB46" s="731"/>
      <c r="AC46" s="731"/>
      <c r="AD46" s="731"/>
      <c r="AE46" s="732"/>
      <c r="AF46" s="733"/>
      <c r="AG46" s="734"/>
      <c r="AH46" s="734"/>
      <c r="AI46" s="734"/>
      <c r="AJ46" s="735"/>
      <c r="AK46" s="728"/>
      <c r="AL46" s="725"/>
      <c r="AM46" s="725"/>
      <c r="AN46" s="725"/>
      <c r="AO46" s="725"/>
      <c r="AP46" s="725"/>
      <c r="AQ46" s="725"/>
      <c r="AR46" s="725"/>
      <c r="AS46" s="725"/>
      <c r="AT46" s="725"/>
      <c r="AU46" s="725"/>
      <c r="AV46" s="725"/>
      <c r="AW46" s="725"/>
      <c r="AX46" s="725"/>
      <c r="AY46" s="725"/>
      <c r="AZ46" s="736"/>
      <c r="BA46" s="736"/>
      <c r="BB46" s="736"/>
      <c r="BC46" s="736"/>
      <c r="BD46" s="736"/>
      <c r="BE46" s="840"/>
      <c r="BF46" s="840"/>
      <c r="BG46" s="840"/>
      <c r="BH46" s="840"/>
      <c r="BI46" s="841"/>
      <c r="BJ46" s="228"/>
      <c r="BK46" s="228"/>
      <c r="BL46" s="228"/>
      <c r="BM46" s="228"/>
      <c r="BN46" s="228"/>
      <c r="BO46" s="237"/>
      <c r="BP46" s="237"/>
      <c r="BQ46" s="234">
        <v>40</v>
      </c>
      <c r="BR46" s="235"/>
      <c r="BS46" s="808"/>
      <c r="BT46" s="809"/>
      <c r="BU46" s="809"/>
      <c r="BV46" s="809"/>
      <c r="BW46" s="809"/>
      <c r="BX46" s="809"/>
      <c r="BY46" s="809"/>
      <c r="BZ46" s="809"/>
      <c r="CA46" s="809"/>
      <c r="CB46" s="809"/>
      <c r="CC46" s="809"/>
      <c r="CD46" s="809"/>
      <c r="CE46" s="809"/>
      <c r="CF46" s="809"/>
      <c r="CG46" s="810"/>
      <c r="CH46" s="811"/>
      <c r="CI46" s="812"/>
      <c r="CJ46" s="812"/>
      <c r="CK46" s="812"/>
      <c r="CL46" s="813"/>
      <c r="CM46" s="811"/>
      <c r="CN46" s="812"/>
      <c r="CO46" s="812"/>
      <c r="CP46" s="812"/>
      <c r="CQ46" s="813"/>
      <c r="CR46" s="811"/>
      <c r="CS46" s="812"/>
      <c r="CT46" s="812"/>
      <c r="CU46" s="812"/>
      <c r="CV46" s="813"/>
      <c r="CW46" s="811"/>
      <c r="CX46" s="812"/>
      <c r="CY46" s="812"/>
      <c r="CZ46" s="812"/>
      <c r="DA46" s="813"/>
      <c r="DB46" s="811"/>
      <c r="DC46" s="812"/>
      <c r="DD46" s="812"/>
      <c r="DE46" s="812"/>
      <c r="DF46" s="813"/>
      <c r="DG46" s="811"/>
      <c r="DH46" s="812"/>
      <c r="DI46" s="812"/>
      <c r="DJ46" s="812"/>
      <c r="DK46" s="813"/>
      <c r="DL46" s="811"/>
      <c r="DM46" s="812"/>
      <c r="DN46" s="812"/>
      <c r="DO46" s="812"/>
      <c r="DP46" s="813"/>
      <c r="DQ46" s="811"/>
      <c r="DR46" s="812"/>
      <c r="DS46" s="812"/>
      <c r="DT46" s="812"/>
      <c r="DU46" s="813"/>
      <c r="DV46" s="808"/>
      <c r="DW46" s="809"/>
      <c r="DX46" s="809"/>
      <c r="DY46" s="809"/>
      <c r="DZ46" s="814"/>
      <c r="EA46" s="226"/>
    </row>
    <row r="47" spans="1:131" ht="26.25" customHeight="1" x14ac:dyDescent="0.15">
      <c r="A47" s="234">
        <v>20</v>
      </c>
      <c r="B47" s="787"/>
      <c r="C47" s="788"/>
      <c r="D47" s="788"/>
      <c r="E47" s="788"/>
      <c r="F47" s="788"/>
      <c r="G47" s="788"/>
      <c r="H47" s="788"/>
      <c r="I47" s="788"/>
      <c r="J47" s="788"/>
      <c r="K47" s="788"/>
      <c r="L47" s="788"/>
      <c r="M47" s="788"/>
      <c r="N47" s="788"/>
      <c r="O47" s="788"/>
      <c r="P47" s="789"/>
      <c r="Q47" s="730"/>
      <c r="R47" s="731"/>
      <c r="S47" s="731"/>
      <c r="T47" s="731"/>
      <c r="U47" s="731"/>
      <c r="V47" s="731"/>
      <c r="W47" s="731"/>
      <c r="X47" s="731"/>
      <c r="Y47" s="731"/>
      <c r="Z47" s="731"/>
      <c r="AA47" s="731"/>
      <c r="AB47" s="731"/>
      <c r="AC47" s="731"/>
      <c r="AD47" s="731"/>
      <c r="AE47" s="732"/>
      <c r="AF47" s="733"/>
      <c r="AG47" s="734"/>
      <c r="AH47" s="734"/>
      <c r="AI47" s="734"/>
      <c r="AJ47" s="735"/>
      <c r="AK47" s="728"/>
      <c r="AL47" s="725"/>
      <c r="AM47" s="725"/>
      <c r="AN47" s="725"/>
      <c r="AO47" s="725"/>
      <c r="AP47" s="725"/>
      <c r="AQ47" s="725"/>
      <c r="AR47" s="725"/>
      <c r="AS47" s="725"/>
      <c r="AT47" s="725"/>
      <c r="AU47" s="725"/>
      <c r="AV47" s="725"/>
      <c r="AW47" s="725"/>
      <c r="AX47" s="725"/>
      <c r="AY47" s="725"/>
      <c r="AZ47" s="736"/>
      <c r="BA47" s="736"/>
      <c r="BB47" s="736"/>
      <c r="BC47" s="736"/>
      <c r="BD47" s="736"/>
      <c r="BE47" s="840"/>
      <c r="BF47" s="840"/>
      <c r="BG47" s="840"/>
      <c r="BH47" s="840"/>
      <c r="BI47" s="841"/>
      <c r="BJ47" s="228"/>
      <c r="BK47" s="228"/>
      <c r="BL47" s="228"/>
      <c r="BM47" s="228"/>
      <c r="BN47" s="228"/>
      <c r="BO47" s="237"/>
      <c r="BP47" s="237"/>
      <c r="BQ47" s="234">
        <v>41</v>
      </c>
      <c r="BR47" s="235"/>
      <c r="BS47" s="808"/>
      <c r="BT47" s="809"/>
      <c r="BU47" s="809"/>
      <c r="BV47" s="809"/>
      <c r="BW47" s="809"/>
      <c r="BX47" s="809"/>
      <c r="BY47" s="809"/>
      <c r="BZ47" s="809"/>
      <c r="CA47" s="809"/>
      <c r="CB47" s="809"/>
      <c r="CC47" s="809"/>
      <c r="CD47" s="809"/>
      <c r="CE47" s="809"/>
      <c r="CF47" s="809"/>
      <c r="CG47" s="810"/>
      <c r="CH47" s="811"/>
      <c r="CI47" s="812"/>
      <c r="CJ47" s="812"/>
      <c r="CK47" s="812"/>
      <c r="CL47" s="813"/>
      <c r="CM47" s="811"/>
      <c r="CN47" s="812"/>
      <c r="CO47" s="812"/>
      <c r="CP47" s="812"/>
      <c r="CQ47" s="813"/>
      <c r="CR47" s="811"/>
      <c r="CS47" s="812"/>
      <c r="CT47" s="812"/>
      <c r="CU47" s="812"/>
      <c r="CV47" s="813"/>
      <c r="CW47" s="811"/>
      <c r="CX47" s="812"/>
      <c r="CY47" s="812"/>
      <c r="CZ47" s="812"/>
      <c r="DA47" s="813"/>
      <c r="DB47" s="811"/>
      <c r="DC47" s="812"/>
      <c r="DD47" s="812"/>
      <c r="DE47" s="812"/>
      <c r="DF47" s="813"/>
      <c r="DG47" s="811"/>
      <c r="DH47" s="812"/>
      <c r="DI47" s="812"/>
      <c r="DJ47" s="812"/>
      <c r="DK47" s="813"/>
      <c r="DL47" s="811"/>
      <c r="DM47" s="812"/>
      <c r="DN47" s="812"/>
      <c r="DO47" s="812"/>
      <c r="DP47" s="813"/>
      <c r="DQ47" s="811"/>
      <c r="DR47" s="812"/>
      <c r="DS47" s="812"/>
      <c r="DT47" s="812"/>
      <c r="DU47" s="813"/>
      <c r="DV47" s="808"/>
      <c r="DW47" s="809"/>
      <c r="DX47" s="809"/>
      <c r="DY47" s="809"/>
      <c r="DZ47" s="814"/>
      <c r="EA47" s="226"/>
    </row>
    <row r="48" spans="1:131" ht="26.25" customHeight="1" x14ac:dyDescent="0.15">
      <c r="A48" s="234">
        <v>21</v>
      </c>
      <c r="B48" s="787"/>
      <c r="C48" s="788"/>
      <c r="D48" s="788"/>
      <c r="E48" s="788"/>
      <c r="F48" s="788"/>
      <c r="G48" s="788"/>
      <c r="H48" s="788"/>
      <c r="I48" s="788"/>
      <c r="J48" s="788"/>
      <c r="K48" s="788"/>
      <c r="L48" s="788"/>
      <c r="M48" s="788"/>
      <c r="N48" s="788"/>
      <c r="O48" s="788"/>
      <c r="P48" s="789"/>
      <c r="Q48" s="730"/>
      <c r="R48" s="731"/>
      <c r="S48" s="731"/>
      <c r="T48" s="731"/>
      <c r="U48" s="731"/>
      <c r="V48" s="731"/>
      <c r="W48" s="731"/>
      <c r="X48" s="731"/>
      <c r="Y48" s="731"/>
      <c r="Z48" s="731"/>
      <c r="AA48" s="731"/>
      <c r="AB48" s="731"/>
      <c r="AC48" s="731"/>
      <c r="AD48" s="731"/>
      <c r="AE48" s="732"/>
      <c r="AF48" s="733"/>
      <c r="AG48" s="734"/>
      <c r="AH48" s="734"/>
      <c r="AI48" s="734"/>
      <c r="AJ48" s="735"/>
      <c r="AK48" s="728"/>
      <c r="AL48" s="725"/>
      <c r="AM48" s="725"/>
      <c r="AN48" s="725"/>
      <c r="AO48" s="725"/>
      <c r="AP48" s="725"/>
      <c r="AQ48" s="725"/>
      <c r="AR48" s="725"/>
      <c r="AS48" s="725"/>
      <c r="AT48" s="725"/>
      <c r="AU48" s="725"/>
      <c r="AV48" s="725"/>
      <c r="AW48" s="725"/>
      <c r="AX48" s="725"/>
      <c r="AY48" s="725"/>
      <c r="AZ48" s="736"/>
      <c r="BA48" s="736"/>
      <c r="BB48" s="736"/>
      <c r="BC48" s="736"/>
      <c r="BD48" s="736"/>
      <c r="BE48" s="840"/>
      <c r="BF48" s="840"/>
      <c r="BG48" s="840"/>
      <c r="BH48" s="840"/>
      <c r="BI48" s="841"/>
      <c r="BJ48" s="228"/>
      <c r="BK48" s="228"/>
      <c r="BL48" s="228"/>
      <c r="BM48" s="228"/>
      <c r="BN48" s="228"/>
      <c r="BO48" s="237"/>
      <c r="BP48" s="237"/>
      <c r="BQ48" s="234">
        <v>42</v>
      </c>
      <c r="BR48" s="235"/>
      <c r="BS48" s="808"/>
      <c r="BT48" s="809"/>
      <c r="BU48" s="809"/>
      <c r="BV48" s="809"/>
      <c r="BW48" s="809"/>
      <c r="BX48" s="809"/>
      <c r="BY48" s="809"/>
      <c r="BZ48" s="809"/>
      <c r="CA48" s="809"/>
      <c r="CB48" s="809"/>
      <c r="CC48" s="809"/>
      <c r="CD48" s="809"/>
      <c r="CE48" s="809"/>
      <c r="CF48" s="809"/>
      <c r="CG48" s="810"/>
      <c r="CH48" s="811"/>
      <c r="CI48" s="812"/>
      <c r="CJ48" s="812"/>
      <c r="CK48" s="812"/>
      <c r="CL48" s="813"/>
      <c r="CM48" s="811"/>
      <c r="CN48" s="812"/>
      <c r="CO48" s="812"/>
      <c r="CP48" s="812"/>
      <c r="CQ48" s="813"/>
      <c r="CR48" s="811"/>
      <c r="CS48" s="812"/>
      <c r="CT48" s="812"/>
      <c r="CU48" s="812"/>
      <c r="CV48" s="813"/>
      <c r="CW48" s="811"/>
      <c r="CX48" s="812"/>
      <c r="CY48" s="812"/>
      <c r="CZ48" s="812"/>
      <c r="DA48" s="813"/>
      <c r="DB48" s="811"/>
      <c r="DC48" s="812"/>
      <c r="DD48" s="812"/>
      <c r="DE48" s="812"/>
      <c r="DF48" s="813"/>
      <c r="DG48" s="811"/>
      <c r="DH48" s="812"/>
      <c r="DI48" s="812"/>
      <c r="DJ48" s="812"/>
      <c r="DK48" s="813"/>
      <c r="DL48" s="811"/>
      <c r="DM48" s="812"/>
      <c r="DN48" s="812"/>
      <c r="DO48" s="812"/>
      <c r="DP48" s="813"/>
      <c r="DQ48" s="811"/>
      <c r="DR48" s="812"/>
      <c r="DS48" s="812"/>
      <c r="DT48" s="812"/>
      <c r="DU48" s="813"/>
      <c r="DV48" s="808"/>
      <c r="DW48" s="809"/>
      <c r="DX48" s="809"/>
      <c r="DY48" s="809"/>
      <c r="DZ48" s="814"/>
      <c r="EA48" s="226"/>
    </row>
    <row r="49" spans="1:131" ht="26.25" customHeight="1" x14ac:dyDescent="0.15">
      <c r="A49" s="234">
        <v>22</v>
      </c>
      <c r="B49" s="787"/>
      <c r="C49" s="788"/>
      <c r="D49" s="788"/>
      <c r="E49" s="788"/>
      <c r="F49" s="788"/>
      <c r="G49" s="788"/>
      <c r="H49" s="788"/>
      <c r="I49" s="788"/>
      <c r="J49" s="788"/>
      <c r="K49" s="788"/>
      <c r="L49" s="788"/>
      <c r="M49" s="788"/>
      <c r="N49" s="788"/>
      <c r="O49" s="788"/>
      <c r="P49" s="789"/>
      <c r="Q49" s="730"/>
      <c r="R49" s="731"/>
      <c r="S49" s="731"/>
      <c r="T49" s="731"/>
      <c r="U49" s="731"/>
      <c r="V49" s="731"/>
      <c r="W49" s="731"/>
      <c r="X49" s="731"/>
      <c r="Y49" s="731"/>
      <c r="Z49" s="731"/>
      <c r="AA49" s="731"/>
      <c r="AB49" s="731"/>
      <c r="AC49" s="731"/>
      <c r="AD49" s="731"/>
      <c r="AE49" s="732"/>
      <c r="AF49" s="733"/>
      <c r="AG49" s="734"/>
      <c r="AH49" s="734"/>
      <c r="AI49" s="734"/>
      <c r="AJ49" s="735"/>
      <c r="AK49" s="728"/>
      <c r="AL49" s="725"/>
      <c r="AM49" s="725"/>
      <c r="AN49" s="725"/>
      <c r="AO49" s="725"/>
      <c r="AP49" s="725"/>
      <c r="AQ49" s="725"/>
      <c r="AR49" s="725"/>
      <c r="AS49" s="725"/>
      <c r="AT49" s="725"/>
      <c r="AU49" s="725"/>
      <c r="AV49" s="725"/>
      <c r="AW49" s="725"/>
      <c r="AX49" s="725"/>
      <c r="AY49" s="725"/>
      <c r="AZ49" s="736"/>
      <c r="BA49" s="736"/>
      <c r="BB49" s="736"/>
      <c r="BC49" s="736"/>
      <c r="BD49" s="736"/>
      <c r="BE49" s="840"/>
      <c r="BF49" s="840"/>
      <c r="BG49" s="840"/>
      <c r="BH49" s="840"/>
      <c r="BI49" s="841"/>
      <c r="BJ49" s="228"/>
      <c r="BK49" s="228"/>
      <c r="BL49" s="228"/>
      <c r="BM49" s="228"/>
      <c r="BN49" s="228"/>
      <c r="BO49" s="237"/>
      <c r="BP49" s="237"/>
      <c r="BQ49" s="234">
        <v>43</v>
      </c>
      <c r="BR49" s="235"/>
      <c r="BS49" s="808"/>
      <c r="BT49" s="809"/>
      <c r="BU49" s="809"/>
      <c r="BV49" s="809"/>
      <c r="BW49" s="809"/>
      <c r="BX49" s="809"/>
      <c r="BY49" s="809"/>
      <c r="BZ49" s="809"/>
      <c r="CA49" s="809"/>
      <c r="CB49" s="809"/>
      <c r="CC49" s="809"/>
      <c r="CD49" s="809"/>
      <c r="CE49" s="809"/>
      <c r="CF49" s="809"/>
      <c r="CG49" s="810"/>
      <c r="CH49" s="811"/>
      <c r="CI49" s="812"/>
      <c r="CJ49" s="812"/>
      <c r="CK49" s="812"/>
      <c r="CL49" s="813"/>
      <c r="CM49" s="811"/>
      <c r="CN49" s="812"/>
      <c r="CO49" s="812"/>
      <c r="CP49" s="812"/>
      <c r="CQ49" s="813"/>
      <c r="CR49" s="811"/>
      <c r="CS49" s="812"/>
      <c r="CT49" s="812"/>
      <c r="CU49" s="812"/>
      <c r="CV49" s="813"/>
      <c r="CW49" s="811"/>
      <c r="CX49" s="812"/>
      <c r="CY49" s="812"/>
      <c r="CZ49" s="812"/>
      <c r="DA49" s="813"/>
      <c r="DB49" s="811"/>
      <c r="DC49" s="812"/>
      <c r="DD49" s="812"/>
      <c r="DE49" s="812"/>
      <c r="DF49" s="813"/>
      <c r="DG49" s="811"/>
      <c r="DH49" s="812"/>
      <c r="DI49" s="812"/>
      <c r="DJ49" s="812"/>
      <c r="DK49" s="813"/>
      <c r="DL49" s="811"/>
      <c r="DM49" s="812"/>
      <c r="DN49" s="812"/>
      <c r="DO49" s="812"/>
      <c r="DP49" s="813"/>
      <c r="DQ49" s="811"/>
      <c r="DR49" s="812"/>
      <c r="DS49" s="812"/>
      <c r="DT49" s="812"/>
      <c r="DU49" s="813"/>
      <c r="DV49" s="808"/>
      <c r="DW49" s="809"/>
      <c r="DX49" s="809"/>
      <c r="DY49" s="809"/>
      <c r="DZ49" s="814"/>
      <c r="EA49" s="226"/>
    </row>
    <row r="50" spans="1:131" ht="26.25" customHeight="1" x14ac:dyDescent="0.15">
      <c r="A50" s="234">
        <v>23</v>
      </c>
      <c r="B50" s="787"/>
      <c r="C50" s="788"/>
      <c r="D50" s="788"/>
      <c r="E50" s="788"/>
      <c r="F50" s="788"/>
      <c r="G50" s="788"/>
      <c r="H50" s="788"/>
      <c r="I50" s="788"/>
      <c r="J50" s="788"/>
      <c r="K50" s="788"/>
      <c r="L50" s="788"/>
      <c r="M50" s="788"/>
      <c r="N50" s="788"/>
      <c r="O50" s="788"/>
      <c r="P50" s="789"/>
      <c r="Q50" s="842"/>
      <c r="R50" s="843"/>
      <c r="S50" s="843"/>
      <c r="T50" s="843"/>
      <c r="U50" s="843"/>
      <c r="V50" s="843"/>
      <c r="W50" s="843"/>
      <c r="X50" s="843"/>
      <c r="Y50" s="843"/>
      <c r="Z50" s="843"/>
      <c r="AA50" s="843"/>
      <c r="AB50" s="843"/>
      <c r="AC50" s="843"/>
      <c r="AD50" s="843"/>
      <c r="AE50" s="844"/>
      <c r="AF50" s="733"/>
      <c r="AG50" s="734"/>
      <c r="AH50" s="734"/>
      <c r="AI50" s="734"/>
      <c r="AJ50" s="735"/>
      <c r="AK50" s="846"/>
      <c r="AL50" s="843"/>
      <c r="AM50" s="843"/>
      <c r="AN50" s="843"/>
      <c r="AO50" s="843"/>
      <c r="AP50" s="843"/>
      <c r="AQ50" s="843"/>
      <c r="AR50" s="843"/>
      <c r="AS50" s="843"/>
      <c r="AT50" s="843"/>
      <c r="AU50" s="843"/>
      <c r="AV50" s="843"/>
      <c r="AW50" s="843"/>
      <c r="AX50" s="843"/>
      <c r="AY50" s="843"/>
      <c r="AZ50" s="845"/>
      <c r="BA50" s="845"/>
      <c r="BB50" s="845"/>
      <c r="BC50" s="845"/>
      <c r="BD50" s="845"/>
      <c r="BE50" s="840"/>
      <c r="BF50" s="840"/>
      <c r="BG50" s="840"/>
      <c r="BH50" s="840"/>
      <c r="BI50" s="841"/>
      <c r="BJ50" s="228"/>
      <c r="BK50" s="228"/>
      <c r="BL50" s="228"/>
      <c r="BM50" s="228"/>
      <c r="BN50" s="228"/>
      <c r="BO50" s="237"/>
      <c r="BP50" s="237"/>
      <c r="BQ50" s="234">
        <v>44</v>
      </c>
      <c r="BR50" s="235"/>
      <c r="BS50" s="808"/>
      <c r="BT50" s="809"/>
      <c r="BU50" s="809"/>
      <c r="BV50" s="809"/>
      <c r="BW50" s="809"/>
      <c r="BX50" s="809"/>
      <c r="BY50" s="809"/>
      <c r="BZ50" s="809"/>
      <c r="CA50" s="809"/>
      <c r="CB50" s="809"/>
      <c r="CC50" s="809"/>
      <c r="CD50" s="809"/>
      <c r="CE50" s="809"/>
      <c r="CF50" s="809"/>
      <c r="CG50" s="810"/>
      <c r="CH50" s="811"/>
      <c r="CI50" s="812"/>
      <c r="CJ50" s="812"/>
      <c r="CK50" s="812"/>
      <c r="CL50" s="813"/>
      <c r="CM50" s="811"/>
      <c r="CN50" s="812"/>
      <c r="CO50" s="812"/>
      <c r="CP50" s="812"/>
      <c r="CQ50" s="813"/>
      <c r="CR50" s="811"/>
      <c r="CS50" s="812"/>
      <c r="CT50" s="812"/>
      <c r="CU50" s="812"/>
      <c r="CV50" s="813"/>
      <c r="CW50" s="811"/>
      <c r="CX50" s="812"/>
      <c r="CY50" s="812"/>
      <c r="CZ50" s="812"/>
      <c r="DA50" s="813"/>
      <c r="DB50" s="811"/>
      <c r="DC50" s="812"/>
      <c r="DD50" s="812"/>
      <c r="DE50" s="812"/>
      <c r="DF50" s="813"/>
      <c r="DG50" s="811"/>
      <c r="DH50" s="812"/>
      <c r="DI50" s="812"/>
      <c r="DJ50" s="812"/>
      <c r="DK50" s="813"/>
      <c r="DL50" s="811"/>
      <c r="DM50" s="812"/>
      <c r="DN50" s="812"/>
      <c r="DO50" s="812"/>
      <c r="DP50" s="813"/>
      <c r="DQ50" s="811"/>
      <c r="DR50" s="812"/>
      <c r="DS50" s="812"/>
      <c r="DT50" s="812"/>
      <c r="DU50" s="813"/>
      <c r="DV50" s="808"/>
      <c r="DW50" s="809"/>
      <c r="DX50" s="809"/>
      <c r="DY50" s="809"/>
      <c r="DZ50" s="814"/>
      <c r="EA50" s="226"/>
    </row>
    <row r="51" spans="1:131" ht="26.25" customHeight="1" x14ac:dyDescent="0.15">
      <c r="A51" s="234">
        <v>24</v>
      </c>
      <c r="B51" s="787"/>
      <c r="C51" s="788"/>
      <c r="D51" s="788"/>
      <c r="E51" s="788"/>
      <c r="F51" s="788"/>
      <c r="G51" s="788"/>
      <c r="H51" s="788"/>
      <c r="I51" s="788"/>
      <c r="J51" s="788"/>
      <c r="K51" s="788"/>
      <c r="L51" s="788"/>
      <c r="M51" s="788"/>
      <c r="N51" s="788"/>
      <c r="O51" s="788"/>
      <c r="P51" s="789"/>
      <c r="Q51" s="842"/>
      <c r="R51" s="843"/>
      <c r="S51" s="843"/>
      <c r="T51" s="843"/>
      <c r="U51" s="843"/>
      <c r="V51" s="843"/>
      <c r="W51" s="843"/>
      <c r="X51" s="843"/>
      <c r="Y51" s="843"/>
      <c r="Z51" s="843"/>
      <c r="AA51" s="843"/>
      <c r="AB51" s="843"/>
      <c r="AC51" s="843"/>
      <c r="AD51" s="843"/>
      <c r="AE51" s="844"/>
      <c r="AF51" s="733"/>
      <c r="AG51" s="734"/>
      <c r="AH51" s="734"/>
      <c r="AI51" s="734"/>
      <c r="AJ51" s="735"/>
      <c r="AK51" s="846"/>
      <c r="AL51" s="843"/>
      <c r="AM51" s="843"/>
      <c r="AN51" s="843"/>
      <c r="AO51" s="843"/>
      <c r="AP51" s="843"/>
      <c r="AQ51" s="843"/>
      <c r="AR51" s="843"/>
      <c r="AS51" s="843"/>
      <c r="AT51" s="843"/>
      <c r="AU51" s="843"/>
      <c r="AV51" s="843"/>
      <c r="AW51" s="843"/>
      <c r="AX51" s="843"/>
      <c r="AY51" s="843"/>
      <c r="AZ51" s="845"/>
      <c r="BA51" s="845"/>
      <c r="BB51" s="845"/>
      <c r="BC51" s="845"/>
      <c r="BD51" s="845"/>
      <c r="BE51" s="840"/>
      <c r="BF51" s="840"/>
      <c r="BG51" s="840"/>
      <c r="BH51" s="840"/>
      <c r="BI51" s="841"/>
      <c r="BJ51" s="228"/>
      <c r="BK51" s="228"/>
      <c r="BL51" s="228"/>
      <c r="BM51" s="228"/>
      <c r="BN51" s="228"/>
      <c r="BO51" s="237"/>
      <c r="BP51" s="237"/>
      <c r="BQ51" s="234">
        <v>45</v>
      </c>
      <c r="BR51" s="235"/>
      <c r="BS51" s="808"/>
      <c r="BT51" s="809"/>
      <c r="BU51" s="809"/>
      <c r="BV51" s="809"/>
      <c r="BW51" s="809"/>
      <c r="BX51" s="809"/>
      <c r="BY51" s="809"/>
      <c r="BZ51" s="809"/>
      <c r="CA51" s="809"/>
      <c r="CB51" s="809"/>
      <c r="CC51" s="809"/>
      <c r="CD51" s="809"/>
      <c r="CE51" s="809"/>
      <c r="CF51" s="809"/>
      <c r="CG51" s="810"/>
      <c r="CH51" s="811"/>
      <c r="CI51" s="812"/>
      <c r="CJ51" s="812"/>
      <c r="CK51" s="812"/>
      <c r="CL51" s="813"/>
      <c r="CM51" s="811"/>
      <c r="CN51" s="812"/>
      <c r="CO51" s="812"/>
      <c r="CP51" s="812"/>
      <c r="CQ51" s="813"/>
      <c r="CR51" s="811"/>
      <c r="CS51" s="812"/>
      <c r="CT51" s="812"/>
      <c r="CU51" s="812"/>
      <c r="CV51" s="813"/>
      <c r="CW51" s="811"/>
      <c r="CX51" s="812"/>
      <c r="CY51" s="812"/>
      <c r="CZ51" s="812"/>
      <c r="DA51" s="813"/>
      <c r="DB51" s="811"/>
      <c r="DC51" s="812"/>
      <c r="DD51" s="812"/>
      <c r="DE51" s="812"/>
      <c r="DF51" s="813"/>
      <c r="DG51" s="811"/>
      <c r="DH51" s="812"/>
      <c r="DI51" s="812"/>
      <c r="DJ51" s="812"/>
      <c r="DK51" s="813"/>
      <c r="DL51" s="811"/>
      <c r="DM51" s="812"/>
      <c r="DN51" s="812"/>
      <c r="DO51" s="812"/>
      <c r="DP51" s="813"/>
      <c r="DQ51" s="811"/>
      <c r="DR51" s="812"/>
      <c r="DS51" s="812"/>
      <c r="DT51" s="812"/>
      <c r="DU51" s="813"/>
      <c r="DV51" s="808"/>
      <c r="DW51" s="809"/>
      <c r="DX51" s="809"/>
      <c r="DY51" s="809"/>
      <c r="DZ51" s="814"/>
      <c r="EA51" s="226"/>
    </row>
    <row r="52" spans="1:131" ht="26.25" customHeight="1" x14ac:dyDescent="0.15">
      <c r="A52" s="234">
        <v>25</v>
      </c>
      <c r="B52" s="787"/>
      <c r="C52" s="788"/>
      <c r="D52" s="788"/>
      <c r="E52" s="788"/>
      <c r="F52" s="788"/>
      <c r="G52" s="788"/>
      <c r="H52" s="788"/>
      <c r="I52" s="788"/>
      <c r="J52" s="788"/>
      <c r="K52" s="788"/>
      <c r="L52" s="788"/>
      <c r="M52" s="788"/>
      <c r="N52" s="788"/>
      <c r="O52" s="788"/>
      <c r="P52" s="789"/>
      <c r="Q52" s="842"/>
      <c r="R52" s="843"/>
      <c r="S52" s="843"/>
      <c r="T52" s="843"/>
      <c r="U52" s="843"/>
      <c r="V52" s="843"/>
      <c r="W52" s="843"/>
      <c r="X52" s="843"/>
      <c r="Y52" s="843"/>
      <c r="Z52" s="843"/>
      <c r="AA52" s="843"/>
      <c r="AB52" s="843"/>
      <c r="AC52" s="843"/>
      <c r="AD52" s="843"/>
      <c r="AE52" s="844"/>
      <c r="AF52" s="733"/>
      <c r="AG52" s="734"/>
      <c r="AH52" s="734"/>
      <c r="AI52" s="734"/>
      <c r="AJ52" s="735"/>
      <c r="AK52" s="846"/>
      <c r="AL52" s="843"/>
      <c r="AM52" s="843"/>
      <c r="AN52" s="843"/>
      <c r="AO52" s="843"/>
      <c r="AP52" s="843"/>
      <c r="AQ52" s="843"/>
      <c r="AR52" s="843"/>
      <c r="AS52" s="843"/>
      <c r="AT52" s="843"/>
      <c r="AU52" s="843"/>
      <c r="AV52" s="843"/>
      <c r="AW52" s="843"/>
      <c r="AX52" s="843"/>
      <c r="AY52" s="843"/>
      <c r="AZ52" s="845"/>
      <c r="BA52" s="845"/>
      <c r="BB52" s="845"/>
      <c r="BC52" s="845"/>
      <c r="BD52" s="845"/>
      <c r="BE52" s="840"/>
      <c r="BF52" s="840"/>
      <c r="BG52" s="840"/>
      <c r="BH52" s="840"/>
      <c r="BI52" s="841"/>
      <c r="BJ52" s="228"/>
      <c r="BK52" s="228"/>
      <c r="BL52" s="228"/>
      <c r="BM52" s="228"/>
      <c r="BN52" s="228"/>
      <c r="BO52" s="237"/>
      <c r="BP52" s="237"/>
      <c r="BQ52" s="234">
        <v>46</v>
      </c>
      <c r="BR52" s="235"/>
      <c r="BS52" s="808"/>
      <c r="BT52" s="809"/>
      <c r="BU52" s="809"/>
      <c r="BV52" s="809"/>
      <c r="BW52" s="809"/>
      <c r="BX52" s="809"/>
      <c r="BY52" s="809"/>
      <c r="BZ52" s="809"/>
      <c r="CA52" s="809"/>
      <c r="CB52" s="809"/>
      <c r="CC52" s="809"/>
      <c r="CD52" s="809"/>
      <c r="CE52" s="809"/>
      <c r="CF52" s="809"/>
      <c r="CG52" s="810"/>
      <c r="CH52" s="811"/>
      <c r="CI52" s="812"/>
      <c r="CJ52" s="812"/>
      <c r="CK52" s="812"/>
      <c r="CL52" s="813"/>
      <c r="CM52" s="811"/>
      <c r="CN52" s="812"/>
      <c r="CO52" s="812"/>
      <c r="CP52" s="812"/>
      <c r="CQ52" s="813"/>
      <c r="CR52" s="811"/>
      <c r="CS52" s="812"/>
      <c r="CT52" s="812"/>
      <c r="CU52" s="812"/>
      <c r="CV52" s="813"/>
      <c r="CW52" s="811"/>
      <c r="CX52" s="812"/>
      <c r="CY52" s="812"/>
      <c r="CZ52" s="812"/>
      <c r="DA52" s="813"/>
      <c r="DB52" s="811"/>
      <c r="DC52" s="812"/>
      <c r="DD52" s="812"/>
      <c r="DE52" s="812"/>
      <c r="DF52" s="813"/>
      <c r="DG52" s="811"/>
      <c r="DH52" s="812"/>
      <c r="DI52" s="812"/>
      <c r="DJ52" s="812"/>
      <c r="DK52" s="813"/>
      <c r="DL52" s="811"/>
      <c r="DM52" s="812"/>
      <c r="DN52" s="812"/>
      <c r="DO52" s="812"/>
      <c r="DP52" s="813"/>
      <c r="DQ52" s="811"/>
      <c r="DR52" s="812"/>
      <c r="DS52" s="812"/>
      <c r="DT52" s="812"/>
      <c r="DU52" s="813"/>
      <c r="DV52" s="808"/>
      <c r="DW52" s="809"/>
      <c r="DX52" s="809"/>
      <c r="DY52" s="809"/>
      <c r="DZ52" s="814"/>
      <c r="EA52" s="226"/>
    </row>
    <row r="53" spans="1:131" ht="26.25" customHeight="1" x14ac:dyDescent="0.15">
      <c r="A53" s="234">
        <v>26</v>
      </c>
      <c r="B53" s="787"/>
      <c r="C53" s="788"/>
      <c r="D53" s="788"/>
      <c r="E53" s="788"/>
      <c r="F53" s="788"/>
      <c r="G53" s="788"/>
      <c r="H53" s="788"/>
      <c r="I53" s="788"/>
      <c r="J53" s="788"/>
      <c r="K53" s="788"/>
      <c r="L53" s="788"/>
      <c r="M53" s="788"/>
      <c r="N53" s="788"/>
      <c r="O53" s="788"/>
      <c r="P53" s="789"/>
      <c r="Q53" s="842"/>
      <c r="R53" s="843"/>
      <c r="S53" s="843"/>
      <c r="T53" s="843"/>
      <c r="U53" s="843"/>
      <c r="V53" s="843"/>
      <c r="W53" s="843"/>
      <c r="X53" s="843"/>
      <c r="Y53" s="843"/>
      <c r="Z53" s="843"/>
      <c r="AA53" s="843"/>
      <c r="AB53" s="843"/>
      <c r="AC53" s="843"/>
      <c r="AD53" s="843"/>
      <c r="AE53" s="844"/>
      <c r="AF53" s="733"/>
      <c r="AG53" s="734"/>
      <c r="AH53" s="734"/>
      <c r="AI53" s="734"/>
      <c r="AJ53" s="735"/>
      <c r="AK53" s="846"/>
      <c r="AL53" s="843"/>
      <c r="AM53" s="843"/>
      <c r="AN53" s="843"/>
      <c r="AO53" s="843"/>
      <c r="AP53" s="843"/>
      <c r="AQ53" s="843"/>
      <c r="AR53" s="843"/>
      <c r="AS53" s="843"/>
      <c r="AT53" s="843"/>
      <c r="AU53" s="843"/>
      <c r="AV53" s="843"/>
      <c r="AW53" s="843"/>
      <c r="AX53" s="843"/>
      <c r="AY53" s="843"/>
      <c r="AZ53" s="845"/>
      <c r="BA53" s="845"/>
      <c r="BB53" s="845"/>
      <c r="BC53" s="845"/>
      <c r="BD53" s="845"/>
      <c r="BE53" s="840"/>
      <c r="BF53" s="840"/>
      <c r="BG53" s="840"/>
      <c r="BH53" s="840"/>
      <c r="BI53" s="841"/>
      <c r="BJ53" s="228"/>
      <c r="BK53" s="228"/>
      <c r="BL53" s="228"/>
      <c r="BM53" s="228"/>
      <c r="BN53" s="228"/>
      <c r="BO53" s="237"/>
      <c r="BP53" s="237"/>
      <c r="BQ53" s="234">
        <v>47</v>
      </c>
      <c r="BR53" s="235"/>
      <c r="BS53" s="808"/>
      <c r="BT53" s="809"/>
      <c r="BU53" s="809"/>
      <c r="BV53" s="809"/>
      <c r="BW53" s="809"/>
      <c r="BX53" s="809"/>
      <c r="BY53" s="809"/>
      <c r="BZ53" s="809"/>
      <c r="CA53" s="809"/>
      <c r="CB53" s="809"/>
      <c r="CC53" s="809"/>
      <c r="CD53" s="809"/>
      <c r="CE53" s="809"/>
      <c r="CF53" s="809"/>
      <c r="CG53" s="810"/>
      <c r="CH53" s="811"/>
      <c r="CI53" s="812"/>
      <c r="CJ53" s="812"/>
      <c r="CK53" s="812"/>
      <c r="CL53" s="813"/>
      <c r="CM53" s="811"/>
      <c r="CN53" s="812"/>
      <c r="CO53" s="812"/>
      <c r="CP53" s="812"/>
      <c r="CQ53" s="813"/>
      <c r="CR53" s="811"/>
      <c r="CS53" s="812"/>
      <c r="CT53" s="812"/>
      <c r="CU53" s="812"/>
      <c r="CV53" s="813"/>
      <c r="CW53" s="811"/>
      <c r="CX53" s="812"/>
      <c r="CY53" s="812"/>
      <c r="CZ53" s="812"/>
      <c r="DA53" s="813"/>
      <c r="DB53" s="811"/>
      <c r="DC53" s="812"/>
      <c r="DD53" s="812"/>
      <c r="DE53" s="812"/>
      <c r="DF53" s="813"/>
      <c r="DG53" s="811"/>
      <c r="DH53" s="812"/>
      <c r="DI53" s="812"/>
      <c r="DJ53" s="812"/>
      <c r="DK53" s="813"/>
      <c r="DL53" s="811"/>
      <c r="DM53" s="812"/>
      <c r="DN53" s="812"/>
      <c r="DO53" s="812"/>
      <c r="DP53" s="813"/>
      <c r="DQ53" s="811"/>
      <c r="DR53" s="812"/>
      <c r="DS53" s="812"/>
      <c r="DT53" s="812"/>
      <c r="DU53" s="813"/>
      <c r="DV53" s="808"/>
      <c r="DW53" s="809"/>
      <c r="DX53" s="809"/>
      <c r="DY53" s="809"/>
      <c r="DZ53" s="814"/>
      <c r="EA53" s="226"/>
    </row>
    <row r="54" spans="1:131" ht="26.25" customHeight="1" x14ac:dyDescent="0.15">
      <c r="A54" s="234">
        <v>27</v>
      </c>
      <c r="B54" s="787"/>
      <c r="C54" s="788"/>
      <c r="D54" s="788"/>
      <c r="E54" s="788"/>
      <c r="F54" s="788"/>
      <c r="G54" s="788"/>
      <c r="H54" s="788"/>
      <c r="I54" s="788"/>
      <c r="J54" s="788"/>
      <c r="K54" s="788"/>
      <c r="L54" s="788"/>
      <c r="M54" s="788"/>
      <c r="N54" s="788"/>
      <c r="O54" s="788"/>
      <c r="P54" s="789"/>
      <c r="Q54" s="842"/>
      <c r="R54" s="843"/>
      <c r="S54" s="843"/>
      <c r="T54" s="843"/>
      <c r="U54" s="843"/>
      <c r="V54" s="843"/>
      <c r="W54" s="843"/>
      <c r="X54" s="843"/>
      <c r="Y54" s="843"/>
      <c r="Z54" s="843"/>
      <c r="AA54" s="843"/>
      <c r="AB54" s="843"/>
      <c r="AC54" s="843"/>
      <c r="AD54" s="843"/>
      <c r="AE54" s="844"/>
      <c r="AF54" s="733"/>
      <c r="AG54" s="734"/>
      <c r="AH54" s="734"/>
      <c r="AI54" s="734"/>
      <c r="AJ54" s="735"/>
      <c r="AK54" s="846"/>
      <c r="AL54" s="843"/>
      <c r="AM54" s="843"/>
      <c r="AN54" s="843"/>
      <c r="AO54" s="843"/>
      <c r="AP54" s="843"/>
      <c r="AQ54" s="843"/>
      <c r="AR54" s="843"/>
      <c r="AS54" s="843"/>
      <c r="AT54" s="843"/>
      <c r="AU54" s="843"/>
      <c r="AV54" s="843"/>
      <c r="AW54" s="843"/>
      <c r="AX54" s="843"/>
      <c r="AY54" s="843"/>
      <c r="AZ54" s="845"/>
      <c r="BA54" s="845"/>
      <c r="BB54" s="845"/>
      <c r="BC54" s="845"/>
      <c r="BD54" s="845"/>
      <c r="BE54" s="840"/>
      <c r="BF54" s="840"/>
      <c r="BG54" s="840"/>
      <c r="BH54" s="840"/>
      <c r="BI54" s="841"/>
      <c r="BJ54" s="228"/>
      <c r="BK54" s="228"/>
      <c r="BL54" s="228"/>
      <c r="BM54" s="228"/>
      <c r="BN54" s="228"/>
      <c r="BO54" s="237"/>
      <c r="BP54" s="237"/>
      <c r="BQ54" s="234">
        <v>48</v>
      </c>
      <c r="BR54" s="235"/>
      <c r="BS54" s="808"/>
      <c r="BT54" s="809"/>
      <c r="BU54" s="809"/>
      <c r="BV54" s="809"/>
      <c r="BW54" s="809"/>
      <c r="BX54" s="809"/>
      <c r="BY54" s="809"/>
      <c r="BZ54" s="809"/>
      <c r="CA54" s="809"/>
      <c r="CB54" s="809"/>
      <c r="CC54" s="809"/>
      <c r="CD54" s="809"/>
      <c r="CE54" s="809"/>
      <c r="CF54" s="809"/>
      <c r="CG54" s="810"/>
      <c r="CH54" s="811"/>
      <c r="CI54" s="812"/>
      <c r="CJ54" s="812"/>
      <c r="CK54" s="812"/>
      <c r="CL54" s="813"/>
      <c r="CM54" s="811"/>
      <c r="CN54" s="812"/>
      <c r="CO54" s="812"/>
      <c r="CP54" s="812"/>
      <c r="CQ54" s="813"/>
      <c r="CR54" s="811"/>
      <c r="CS54" s="812"/>
      <c r="CT54" s="812"/>
      <c r="CU54" s="812"/>
      <c r="CV54" s="813"/>
      <c r="CW54" s="811"/>
      <c r="CX54" s="812"/>
      <c r="CY54" s="812"/>
      <c r="CZ54" s="812"/>
      <c r="DA54" s="813"/>
      <c r="DB54" s="811"/>
      <c r="DC54" s="812"/>
      <c r="DD54" s="812"/>
      <c r="DE54" s="812"/>
      <c r="DF54" s="813"/>
      <c r="DG54" s="811"/>
      <c r="DH54" s="812"/>
      <c r="DI54" s="812"/>
      <c r="DJ54" s="812"/>
      <c r="DK54" s="813"/>
      <c r="DL54" s="811"/>
      <c r="DM54" s="812"/>
      <c r="DN54" s="812"/>
      <c r="DO54" s="812"/>
      <c r="DP54" s="813"/>
      <c r="DQ54" s="811"/>
      <c r="DR54" s="812"/>
      <c r="DS54" s="812"/>
      <c r="DT54" s="812"/>
      <c r="DU54" s="813"/>
      <c r="DV54" s="808"/>
      <c r="DW54" s="809"/>
      <c r="DX54" s="809"/>
      <c r="DY54" s="809"/>
      <c r="DZ54" s="814"/>
      <c r="EA54" s="226"/>
    </row>
    <row r="55" spans="1:131" ht="26.25" customHeight="1" x14ac:dyDescent="0.15">
      <c r="A55" s="234">
        <v>28</v>
      </c>
      <c r="B55" s="787"/>
      <c r="C55" s="788"/>
      <c r="D55" s="788"/>
      <c r="E55" s="788"/>
      <c r="F55" s="788"/>
      <c r="G55" s="788"/>
      <c r="H55" s="788"/>
      <c r="I55" s="788"/>
      <c r="J55" s="788"/>
      <c r="K55" s="788"/>
      <c r="L55" s="788"/>
      <c r="M55" s="788"/>
      <c r="N55" s="788"/>
      <c r="O55" s="788"/>
      <c r="P55" s="789"/>
      <c r="Q55" s="842"/>
      <c r="R55" s="843"/>
      <c r="S55" s="843"/>
      <c r="T55" s="843"/>
      <c r="U55" s="843"/>
      <c r="V55" s="843"/>
      <c r="W55" s="843"/>
      <c r="X55" s="843"/>
      <c r="Y55" s="843"/>
      <c r="Z55" s="843"/>
      <c r="AA55" s="843"/>
      <c r="AB55" s="843"/>
      <c r="AC55" s="843"/>
      <c r="AD55" s="843"/>
      <c r="AE55" s="844"/>
      <c r="AF55" s="733"/>
      <c r="AG55" s="734"/>
      <c r="AH55" s="734"/>
      <c r="AI55" s="734"/>
      <c r="AJ55" s="735"/>
      <c r="AK55" s="846"/>
      <c r="AL55" s="843"/>
      <c r="AM55" s="843"/>
      <c r="AN55" s="843"/>
      <c r="AO55" s="843"/>
      <c r="AP55" s="843"/>
      <c r="AQ55" s="843"/>
      <c r="AR55" s="843"/>
      <c r="AS55" s="843"/>
      <c r="AT55" s="843"/>
      <c r="AU55" s="843"/>
      <c r="AV55" s="843"/>
      <c r="AW55" s="843"/>
      <c r="AX55" s="843"/>
      <c r="AY55" s="843"/>
      <c r="AZ55" s="845"/>
      <c r="BA55" s="845"/>
      <c r="BB55" s="845"/>
      <c r="BC55" s="845"/>
      <c r="BD55" s="845"/>
      <c r="BE55" s="840"/>
      <c r="BF55" s="840"/>
      <c r="BG55" s="840"/>
      <c r="BH55" s="840"/>
      <c r="BI55" s="841"/>
      <c r="BJ55" s="228"/>
      <c r="BK55" s="228"/>
      <c r="BL55" s="228"/>
      <c r="BM55" s="228"/>
      <c r="BN55" s="228"/>
      <c r="BO55" s="237"/>
      <c r="BP55" s="237"/>
      <c r="BQ55" s="234">
        <v>49</v>
      </c>
      <c r="BR55" s="235"/>
      <c r="BS55" s="808"/>
      <c r="BT55" s="809"/>
      <c r="BU55" s="809"/>
      <c r="BV55" s="809"/>
      <c r="BW55" s="809"/>
      <c r="BX55" s="809"/>
      <c r="BY55" s="809"/>
      <c r="BZ55" s="809"/>
      <c r="CA55" s="809"/>
      <c r="CB55" s="809"/>
      <c r="CC55" s="809"/>
      <c r="CD55" s="809"/>
      <c r="CE55" s="809"/>
      <c r="CF55" s="809"/>
      <c r="CG55" s="810"/>
      <c r="CH55" s="811"/>
      <c r="CI55" s="812"/>
      <c r="CJ55" s="812"/>
      <c r="CK55" s="812"/>
      <c r="CL55" s="813"/>
      <c r="CM55" s="811"/>
      <c r="CN55" s="812"/>
      <c r="CO55" s="812"/>
      <c r="CP55" s="812"/>
      <c r="CQ55" s="813"/>
      <c r="CR55" s="811"/>
      <c r="CS55" s="812"/>
      <c r="CT55" s="812"/>
      <c r="CU55" s="812"/>
      <c r="CV55" s="813"/>
      <c r="CW55" s="811"/>
      <c r="CX55" s="812"/>
      <c r="CY55" s="812"/>
      <c r="CZ55" s="812"/>
      <c r="DA55" s="813"/>
      <c r="DB55" s="811"/>
      <c r="DC55" s="812"/>
      <c r="DD55" s="812"/>
      <c r="DE55" s="812"/>
      <c r="DF55" s="813"/>
      <c r="DG55" s="811"/>
      <c r="DH55" s="812"/>
      <c r="DI55" s="812"/>
      <c r="DJ55" s="812"/>
      <c r="DK55" s="813"/>
      <c r="DL55" s="811"/>
      <c r="DM55" s="812"/>
      <c r="DN55" s="812"/>
      <c r="DO55" s="812"/>
      <c r="DP55" s="813"/>
      <c r="DQ55" s="811"/>
      <c r="DR55" s="812"/>
      <c r="DS55" s="812"/>
      <c r="DT55" s="812"/>
      <c r="DU55" s="813"/>
      <c r="DV55" s="808"/>
      <c r="DW55" s="809"/>
      <c r="DX55" s="809"/>
      <c r="DY55" s="809"/>
      <c r="DZ55" s="814"/>
      <c r="EA55" s="226"/>
    </row>
    <row r="56" spans="1:131" ht="26.25" customHeight="1" x14ac:dyDescent="0.15">
      <c r="A56" s="234">
        <v>29</v>
      </c>
      <c r="B56" s="787"/>
      <c r="C56" s="788"/>
      <c r="D56" s="788"/>
      <c r="E56" s="788"/>
      <c r="F56" s="788"/>
      <c r="G56" s="788"/>
      <c r="H56" s="788"/>
      <c r="I56" s="788"/>
      <c r="J56" s="788"/>
      <c r="K56" s="788"/>
      <c r="L56" s="788"/>
      <c r="M56" s="788"/>
      <c r="N56" s="788"/>
      <c r="O56" s="788"/>
      <c r="P56" s="789"/>
      <c r="Q56" s="842"/>
      <c r="R56" s="843"/>
      <c r="S56" s="843"/>
      <c r="T56" s="843"/>
      <c r="U56" s="843"/>
      <c r="V56" s="843"/>
      <c r="W56" s="843"/>
      <c r="X56" s="843"/>
      <c r="Y56" s="843"/>
      <c r="Z56" s="843"/>
      <c r="AA56" s="843"/>
      <c r="AB56" s="843"/>
      <c r="AC56" s="843"/>
      <c r="AD56" s="843"/>
      <c r="AE56" s="844"/>
      <c r="AF56" s="733"/>
      <c r="AG56" s="734"/>
      <c r="AH56" s="734"/>
      <c r="AI56" s="734"/>
      <c r="AJ56" s="735"/>
      <c r="AK56" s="846"/>
      <c r="AL56" s="843"/>
      <c r="AM56" s="843"/>
      <c r="AN56" s="843"/>
      <c r="AO56" s="843"/>
      <c r="AP56" s="843"/>
      <c r="AQ56" s="843"/>
      <c r="AR56" s="843"/>
      <c r="AS56" s="843"/>
      <c r="AT56" s="843"/>
      <c r="AU56" s="843"/>
      <c r="AV56" s="843"/>
      <c r="AW56" s="843"/>
      <c r="AX56" s="843"/>
      <c r="AY56" s="843"/>
      <c r="AZ56" s="845"/>
      <c r="BA56" s="845"/>
      <c r="BB56" s="845"/>
      <c r="BC56" s="845"/>
      <c r="BD56" s="845"/>
      <c r="BE56" s="840"/>
      <c r="BF56" s="840"/>
      <c r="BG56" s="840"/>
      <c r="BH56" s="840"/>
      <c r="BI56" s="841"/>
      <c r="BJ56" s="228"/>
      <c r="BK56" s="228"/>
      <c r="BL56" s="228"/>
      <c r="BM56" s="228"/>
      <c r="BN56" s="228"/>
      <c r="BO56" s="237"/>
      <c r="BP56" s="237"/>
      <c r="BQ56" s="234">
        <v>50</v>
      </c>
      <c r="BR56" s="235"/>
      <c r="BS56" s="808"/>
      <c r="BT56" s="809"/>
      <c r="BU56" s="809"/>
      <c r="BV56" s="809"/>
      <c r="BW56" s="809"/>
      <c r="BX56" s="809"/>
      <c r="BY56" s="809"/>
      <c r="BZ56" s="809"/>
      <c r="CA56" s="809"/>
      <c r="CB56" s="809"/>
      <c r="CC56" s="809"/>
      <c r="CD56" s="809"/>
      <c r="CE56" s="809"/>
      <c r="CF56" s="809"/>
      <c r="CG56" s="810"/>
      <c r="CH56" s="811"/>
      <c r="CI56" s="812"/>
      <c r="CJ56" s="812"/>
      <c r="CK56" s="812"/>
      <c r="CL56" s="813"/>
      <c r="CM56" s="811"/>
      <c r="CN56" s="812"/>
      <c r="CO56" s="812"/>
      <c r="CP56" s="812"/>
      <c r="CQ56" s="813"/>
      <c r="CR56" s="811"/>
      <c r="CS56" s="812"/>
      <c r="CT56" s="812"/>
      <c r="CU56" s="812"/>
      <c r="CV56" s="813"/>
      <c r="CW56" s="811"/>
      <c r="CX56" s="812"/>
      <c r="CY56" s="812"/>
      <c r="CZ56" s="812"/>
      <c r="DA56" s="813"/>
      <c r="DB56" s="811"/>
      <c r="DC56" s="812"/>
      <c r="DD56" s="812"/>
      <c r="DE56" s="812"/>
      <c r="DF56" s="813"/>
      <c r="DG56" s="811"/>
      <c r="DH56" s="812"/>
      <c r="DI56" s="812"/>
      <c r="DJ56" s="812"/>
      <c r="DK56" s="813"/>
      <c r="DL56" s="811"/>
      <c r="DM56" s="812"/>
      <c r="DN56" s="812"/>
      <c r="DO56" s="812"/>
      <c r="DP56" s="813"/>
      <c r="DQ56" s="811"/>
      <c r="DR56" s="812"/>
      <c r="DS56" s="812"/>
      <c r="DT56" s="812"/>
      <c r="DU56" s="813"/>
      <c r="DV56" s="808"/>
      <c r="DW56" s="809"/>
      <c r="DX56" s="809"/>
      <c r="DY56" s="809"/>
      <c r="DZ56" s="814"/>
      <c r="EA56" s="226"/>
    </row>
    <row r="57" spans="1:131" ht="26.25" customHeight="1" x14ac:dyDescent="0.15">
      <c r="A57" s="234">
        <v>30</v>
      </c>
      <c r="B57" s="787"/>
      <c r="C57" s="788"/>
      <c r="D57" s="788"/>
      <c r="E57" s="788"/>
      <c r="F57" s="788"/>
      <c r="G57" s="788"/>
      <c r="H57" s="788"/>
      <c r="I57" s="788"/>
      <c r="J57" s="788"/>
      <c r="K57" s="788"/>
      <c r="L57" s="788"/>
      <c r="M57" s="788"/>
      <c r="N57" s="788"/>
      <c r="O57" s="788"/>
      <c r="P57" s="789"/>
      <c r="Q57" s="842"/>
      <c r="R57" s="843"/>
      <c r="S57" s="843"/>
      <c r="T57" s="843"/>
      <c r="U57" s="843"/>
      <c r="V57" s="843"/>
      <c r="W57" s="843"/>
      <c r="X57" s="843"/>
      <c r="Y57" s="843"/>
      <c r="Z57" s="843"/>
      <c r="AA57" s="843"/>
      <c r="AB57" s="843"/>
      <c r="AC57" s="843"/>
      <c r="AD57" s="843"/>
      <c r="AE57" s="844"/>
      <c r="AF57" s="733"/>
      <c r="AG57" s="734"/>
      <c r="AH57" s="734"/>
      <c r="AI57" s="734"/>
      <c r="AJ57" s="735"/>
      <c r="AK57" s="846"/>
      <c r="AL57" s="843"/>
      <c r="AM57" s="843"/>
      <c r="AN57" s="843"/>
      <c r="AO57" s="843"/>
      <c r="AP57" s="843"/>
      <c r="AQ57" s="843"/>
      <c r="AR57" s="843"/>
      <c r="AS57" s="843"/>
      <c r="AT57" s="843"/>
      <c r="AU57" s="843"/>
      <c r="AV57" s="843"/>
      <c r="AW57" s="843"/>
      <c r="AX57" s="843"/>
      <c r="AY57" s="843"/>
      <c r="AZ57" s="845"/>
      <c r="BA57" s="845"/>
      <c r="BB57" s="845"/>
      <c r="BC57" s="845"/>
      <c r="BD57" s="845"/>
      <c r="BE57" s="840"/>
      <c r="BF57" s="840"/>
      <c r="BG57" s="840"/>
      <c r="BH57" s="840"/>
      <c r="BI57" s="841"/>
      <c r="BJ57" s="228"/>
      <c r="BK57" s="228"/>
      <c r="BL57" s="228"/>
      <c r="BM57" s="228"/>
      <c r="BN57" s="228"/>
      <c r="BO57" s="237"/>
      <c r="BP57" s="237"/>
      <c r="BQ57" s="234">
        <v>51</v>
      </c>
      <c r="BR57" s="235"/>
      <c r="BS57" s="808"/>
      <c r="BT57" s="809"/>
      <c r="BU57" s="809"/>
      <c r="BV57" s="809"/>
      <c r="BW57" s="809"/>
      <c r="BX57" s="809"/>
      <c r="BY57" s="809"/>
      <c r="BZ57" s="809"/>
      <c r="CA57" s="809"/>
      <c r="CB57" s="809"/>
      <c r="CC57" s="809"/>
      <c r="CD57" s="809"/>
      <c r="CE57" s="809"/>
      <c r="CF57" s="809"/>
      <c r="CG57" s="810"/>
      <c r="CH57" s="811"/>
      <c r="CI57" s="812"/>
      <c r="CJ57" s="812"/>
      <c r="CK57" s="812"/>
      <c r="CL57" s="813"/>
      <c r="CM57" s="811"/>
      <c r="CN57" s="812"/>
      <c r="CO57" s="812"/>
      <c r="CP57" s="812"/>
      <c r="CQ57" s="813"/>
      <c r="CR57" s="811"/>
      <c r="CS57" s="812"/>
      <c r="CT57" s="812"/>
      <c r="CU57" s="812"/>
      <c r="CV57" s="813"/>
      <c r="CW57" s="811"/>
      <c r="CX57" s="812"/>
      <c r="CY57" s="812"/>
      <c r="CZ57" s="812"/>
      <c r="DA57" s="813"/>
      <c r="DB57" s="811"/>
      <c r="DC57" s="812"/>
      <c r="DD57" s="812"/>
      <c r="DE57" s="812"/>
      <c r="DF57" s="813"/>
      <c r="DG57" s="811"/>
      <c r="DH57" s="812"/>
      <c r="DI57" s="812"/>
      <c r="DJ57" s="812"/>
      <c r="DK57" s="813"/>
      <c r="DL57" s="811"/>
      <c r="DM57" s="812"/>
      <c r="DN57" s="812"/>
      <c r="DO57" s="812"/>
      <c r="DP57" s="813"/>
      <c r="DQ57" s="811"/>
      <c r="DR57" s="812"/>
      <c r="DS57" s="812"/>
      <c r="DT57" s="812"/>
      <c r="DU57" s="813"/>
      <c r="DV57" s="808"/>
      <c r="DW57" s="809"/>
      <c r="DX57" s="809"/>
      <c r="DY57" s="809"/>
      <c r="DZ57" s="814"/>
      <c r="EA57" s="226"/>
    </row>
    <row r="58" spans="1:131" ht="26.25" customHeight="1" x14ac:dyDescent="0.15">
      <c r="A58" s="234">
        <v>31</v>
      </c>
      <c r="B58" s="787"/>
      <c r="C58" s="788"/>
      <c r="D58" s="788"/>
      <c r="E58" s="788"/>
      <c r="F58" s="788"/>
      <c r="G58" s="788"/>
      <c r="H58" s="788"/>
      <c r="I58" s="788"/>
      <c r="J58" s="788"/>
      <c r="K58" s="788"/>
      <c r="L58" s="788"/>
      <c r="M58" s="788"/>
      <c r="N58" s="788"/>
      <c r="O58" s="788"/>
      <c r="P58" s="789"/>
      <c r="Q58" s="842"/>
      <c r="R58" s="843"/>
      <c r="S58" s="843"/>
      <c r="T58" s="843"/>
      <c r="U58" s="843"/>
      <c r="V58" s="843"/>
      <c r="W58" s="843"/>
      <c r="X58" s="843"/>
      <c r="Y58" s="843"/>
      <c r="Z58" s="843"/>
      <c r="AA58" s="843"/>
      <c r="AB58" s="843"/>
      <c r="AC58" s="843"/>
      <c r="AD58" s="843"/>
      <c r="AE58" s="844"/>
      <c r="AF58" s="733"/>
      <c r="AG58" s="734"/>
      <c r="AH58" s="734"/>
      <c r="AI58" s="734"/>
      <c r="AJ58" s="735"/>
      <c r="AK58" s="846"/>
      <c r="AL58" s="843"/>
      <c r="AM58" s="843"/>
      <c r="AN58" s="843"/>
      <c r="AO58" s="843"/>
      <c r="AP58" s="843"/>
      <c r="AQ58" s="843"/>
      <c r="AR58" s="843"/>
      <c r="AS58" s="843"/>
      <c r="AT58" s="843"/>
      <c r="AU58" s="843"/>
      <c r="AV58" s="843"/>
      <c r="AW58" s="843"/>
      <c r="AX58" s="843"/>
      <c r="AY58" s="843"/>
      <c r="AZ58" s="845"/>
      <c r="BA58" s="845"/>
      <c r="BB58" s="845"/>
      <c r="BC58" s="845"/>
      <c r="BD58" s="845"/>
      <c r="BE58" s="840"/>
      <c r="BF58" s="840"/>
      <c r="BG58" s="840"/>
      <c r="BH58" s="840"/>
      <c r="BI58" s="841"/>
      <c r="BJ58" s="228"/>
      <c r="BK58" s="228"/>
      <c r="BL58" s="228"/>
      <c r="BM58" s="228"/>
      <c r="BN58" s="228"/>
      <c r="BO58" s="237"/>
      <c r="BP58" s="237"/>
      <c r="BQ58" s="234">
        <v>52</v>
      </c>
      <c r="BR58" s="235"/>
      <c r="BS58" s="808"/>
      <c r="BT58" s="809"/>
      <c r="BU58" s="809"/>
      <c r="BV58" s="809"/>
      <c r="BW58" s="809"/>
      <c r="BX58" s="809"/>
      <c r="BY58" s="809"/>
      <c r="BZ58" s="809"/>
      <c r="CA58" s="809"/>
      <c r="CB58" s="809"/>
      <c r="CC58" s="809"/>
      <c r="CD58" s="809"/>
      <c r="CE58" s="809"/>
      <c r="CF58" s="809"/>
      <c r="CG58" s="810"/>
      <c r="CH58" s="811"/>
      <c r="CI58" s="812"/>
      <c r="CJ58" s="812"/>
      <c r="CK58" s="812"/>
      <c r="CL58" s="813"/>
      <c r="CM58" s="811"/>
      <c r="CN58" s="812"/>
      <c r="CO58" s="812"/>
      <c r="CP58" s="812"/>
      <c r="CQ58" s="813"/>
      <c r="CR58" s="811"/>
      <c r="CS58" s="812"/>
      <c r="CT58" s="812"/>
      <c r="CU58" s="812"/>
      <c r="CV58" s="813"/>
      <c r="CW58" s="811"/>
      <c r="CX58" s="812"/>
      <c r="CY58" s="812"/>
      <c r="CZ58" s="812"/>
      <c r="DA58" s="813"/>
      <c r="DB58" s="811"/>
      <c r="DC58" s="812"/>
      <c r="DD58" s="812"/>
      <c r="DE58" s="812"/>
      <c r="DF58" s="813"/>
      <c r="DG58" s="811"/>
      <c r="DH58" s="812"/>
      <c r="DI58" s="812"/>
      <c r="DJ58" s="812"/>
      <c r="DK58" s="813"/>
      <c r="DL58" s="811"/>
      <c r="DM58" s="812"/>
      <c r="DN58" s="812"/>
      <c r="DO58" s="812"/>
      <c r="DP58" s="813"/>
      <c r="DQ58" s="811"/>
      <c r="DR58" s="812"/>
      <c r="DS58" s="812"/>
      <c r="DT58" s="812"/>
      <c r="DU58" s="813"/>
      <c r="DV58" s="808"/>
      <c r="DW58" s="809"/>
      <c r="DX58" s="809"/>
      <c r="DY58" s="809"/>
      <c r="DZ58" s="814"/>
      <c r="EA58" s="226"/>
    </row>
    <row r="59" spans="1:131" ht="26.25" customHeight="1" x14ac:dyDescent="0.15">
      <c r="A59" s="234">
        <v>32</v>
      </c>
      <c r="B59" s="787"/>
      <c r="C59" s="788"/>
      <c r="D59" s="788"/>
      <c r="E59" s="788"/>
      <c r="F59" s="788"/>
      <c r="G59" s="788"/>
      <c r="H59" s="788"/>
      <c r="I59" s="788"/>
      <c r="J59" s="788"/>
      <c r="K59" s="788"/>
      <c r="L59" s="788"/>
      <c r="M59" s="788"/>
      <c r="N59" s="788"/>
      <c r="O59" s="788"/>
      <c r="P59" s="789"/>
      <c r="Q59" s="842"/>
      <c r="R59" s="843"/>
      <c r="S59" s="843"/>
      <c r="T59" s="843"/>
      <c r="U59" s="843"/>
      <c r="V59" s="843"/>
      <c r="W59" s="843"/>
      <c r="X59" s="843"/>
      <c r="Y59" s="843"/>
      <c r="Z59" s="843"/>
      <c r="AA59" s="843"/>
      <c r="AB59" s="843"/>
      <c r="AC59" s="843"/>
      <c r="AD59" s="843"/>
      <c r="AE59" s="844"/>
      <c r="AF59" s="733"/>
      <c r="AG59" s="734"/>
      <c r="AH59" s="734"/>
      <c r="AI59" s="734"/>
      <c r="AJ59" s="735"/>
      <c r="AK59" s="846"/>
      <c r="AL59" s="843"/>
      <c r="AM59" s="843"/>
      <c r="AN59" s="843"/>
      <c r="AO59" s="843"/>
      <c r="AP59" s="843"/>
      <c r="AQ59" s="843"/>
      <c r="AR59" s="843"/>
      <c r="AS59" s="843"/>
      <c r="AT59" s="843"/>
      <c r="AU59" s="843"/>
      <c r="AV59" s="843"/>
      <c r="AW59" s="843"/>
      <c r="AX59" s="843"/>
      <c r="AY59" s="843"/>
      <c r="AZ59" s="845"/>
      <c r="BA59" s="845"/>
      <c r="BB59" s="845"/>
      <c r="BC59" s="845"/>
      <c r="BD59" s="845"/>
      <c r="BE59" s="840"/>
      <c r="BF59" s="840"/>
      <c r="BG59" s="840"/>
      <c r="BH59" s="840"/>
      <c r="BI59" s="841"/>
      <c r="BJ59" s="228"/>
      <c r="BK59" s="228"/>
      <c r="BL59" s="228"/>
      <c r="BM59" s="228"/>
      <c r="BN59" s="228"/>
      <c r="BO59" s="237"/>
      <c r="BP59" s="237"/>
      <c r="BQ59" s="234">
        <v>53</v>
      </c>
      <c r="BR59" s="235"/>
      <c r="BS59" s="808"/>
      <c r="BT59" s="809"/>
      <c r="BU59" s="809"/>
      <c r="BV59" s="809"/>
      <c r="BW59" s="809"/>
      <c r="BX59" s="809"/>
      <c r="BY59" s="809"/>
      <c r="BZ59" s="809"/>
      <c r="CA59" s="809"/>
      <c r="CB59" s="809"/>
      <c r="CC59" s="809"/>
      <c r="CD59" s="809"/>
      <c r="CE59" s="809"/>
      <c r="CF59" s="809"/>
      <c r="CG59" s="810"/>
      <c r="CH59" s="811"/>
      <c r="CI59" s="812"/>
      <c r="CJ59" s="812"/>
      <c r="CK59" s="812"/>
      <c r="CL59" s="813"/>
      <c r="CM59" s="811"/>
      <c r="CN59" s="812"/>
      <c r="CO59" s="812"/>
      <c r="CP59" s="812"/>
      <c r="CQ59" s="813"/>
      <c r="CR59" s="811"/>
      <c r="CS59" s="812"/>
      <c r="CT59" s="812"/>
      <c r="CU59" s="812"/>
      <c r="CV59" s="813"/>
      <c r="CW59" s="811"/>
      <c r="CX59" s="812"/>
      <c r="CY59" s="812"/>
      <c r="CZ59" s="812"/>
      <c r="DA59" s="813"/>
      <c r="DB59" s="811"/>
      <c r="DC59" s="812"/>
      <c r="DD59" s="812"/>
      <c r="DE59" s="812"/>
      <c r="DF59" s="813"/>
      <c r="DG59" s="811"/>
      <c r="DH59" s="812"/>
      <c r="DI59" s="812"/>
      <c r="DJ59" s="812"/>
      <c r="DK59" s="813"/>
      <c r="DL59" s="811"/>
      <c r="DM59" s="812"/>
      <c r="DN59" s="812"/>
      <c r="DO59" s="812"/>
      <c r="DP59" s="813"/>
      <c r="DQ59" s="811"/>
      <c r="DR59" s="812"/>
      <c r="DS59" s="812"/>
      <c r="DT59" s="812"/>
      <c r="DU59" s="813"/>
      <c r="DV59" s="808"/>
      <c r="DW59" s="809"/>
      <c r="DX59" s="809"/>
      <c r="DY59" s="809"/>
      <c r="DZ59" s="814"/>
      <c r="EA59" s="226"/>
    </row>
    <row r="60" spans="1:131" ht="26.25" customHeight="1" x14ac:dyDescent="0.15">
      <c r="A60" s="234">
        <v>33</v>
      </c>
      <c r="B60" s="787"/>
      <c r="C60" s="788"/>
      <c r="D60" s="788"/>
      <c r="E60" s="788"/>
      <c r="F60" s="788"/>
      <c r="G60" s="788"/>
      <c r="H60" s="788"/>
      <c r="I60" s="788"/>
      <c r="J60" s="788"/>
      <c r="K60" s="788"/>
      <c r="L60" s="788"/>
      <c r="M60" s="788"/>
      <c r="N60" s="788"/>
      <c r="O60" s="788"/>
      <c r="P60" s="789"/>
      <c r="Q60" s="842"/>
      <c r="R60" s="843"/>
      <c r="S60" s="843"/>
      <c r="T60" s="843"/>
      <c r="U60" s="843"/>
      <c r="V60" s="843"/>
      <c r="W60" s="843"/>
      <c r="X60" s="843"/>
      <c r="Y60" s="843"/>
      <c r="Z60" s="843"/>
      <c r="AA60" s="843"/>
      <c r="AB60" s="843"/>
      <c r="AC60" s="843"/>
      <c r="AD60" s="843"/>
      <c r="AE60" s="844"/>
      <c r="AF60" s="733"/>
      <c r="AG60" s="734"/>
      <c r="AH60" s="734"/>
      <c r="AI60" s="734"/>
      <c r="AJ60" s="735"/>
      <c r="AK60" s="846"/>
      <c r="AL60" s="843"/>
      <c r="AM60" s="843"/>
      <c r="AN60" s="843"/>
      <c r="AO60" s="843"/>
      <c r="AP60" s="843"/>
      <c r="AQ60" s="843"/>
      <c r="AR60" s="843"/>
      <c r="AS60" s="843"/>
      <c r="AT60" s="843"/>
      <c r="AU60" s="843"/>
      <c r="AV60" s="843"/>
      <c r="AW60" s="843"/>
      <c r="AX60" s="843"/>
      <c r="AY60" s="843"/>
      <c r="AZ60" s="845"/>
      <c r="BA60" s="845"/>
      <c r="BB60" s="845"/>
      <c r="BC60" s="845"/>
      <c r="BD60" s="845"/>
      <c r="BE60" s="840"/>
      <c r="BF60" s="840"/>
      <c r="BG60" s="840"/>
      <c r="BH60" s="840"/>
      <c r="BI60" s="841"/>
      <c r="BJ60" s="228"/>
      <c r="BK60" s="228"/>
      <c r="BL60" s="228"/>
      <c r="BM60" s="228"/>
      <c r="BN60" s="228"/>
      <c r="BO60" s="237"/>
      <c r="BP60" s="237"/>
      <c r="BQ60" s="234">
        <v>54</v>
      </c>
      <c r="BR60" s="235"/>
      <c r="BS60" s="808"/>
      <c r="BT60" s="809"/>
      <c r="BU60" s="809"/>
      <c r="BV60" s="809"/>
      <c r="BW60" s="809"/>
      <c r="BX60" s="809"/>
      <c r="BY60" s="809"/>
      <c r="BZ60" s="809"/>
      <c r="CA60" s="809"/>
      <c r="CB60" s="809"/>
      <c r="CC60" s="809"/>
      <c r="CD60" s="809"/>
      <c r="CE60" s="809"/>
      <c r="CF60" s="809"/>
      <c r="CG60" s="810"/>
      <c r="CH60" s="811"/>
      <c r="CI60" s="812"/>
      <c r="CJ60" s="812"/>
      <c r="CK60" s="812"/>
      <c r="CL60" s="813"/>
      <c r="CM60" s="811"/>
      <c r="CN60" s="812"/>
      <c r="CO60" s="812"/>
      <c r="CP60" s="812"/>
      <c r="CQ60" s="813"/>
      <c r="CR60" s="811"/>
      <c r="CS60" s="812"/>
      <c r="CT60" s="812"/>
      <c r="CU60" s="812"/>
      <c r="CV60" s="813"/>
      <c r="CW60" s="811"/>
      <c r="CX60" s="812"/>
      <c r="CY60" s="812"/>
      <c r="CZ60" s="812"/>
      <c r="DA60" s="813"/>
      <c r="DB60" s="811"/>
      <c r="DC60" s="812"/>
      <c r="DD60" s="812"/>
      <c r="DE60" s="812"/>
      <c r="DF60" s="813"/>
      <c r="DG60" s="811"/>
      <c r="DH60" s="812"/>
      <c r="DI60" s="812"/>
      <c r="DJ60" s="812"/>
      <c r="DK60" s="813"/>
      <c r="DL60" s="811"/>
      <c r="DM60" s="812"/>
      <c r="DN60" s="812"/>
      <c r="DO60" s="812"/>
      <c r="DP60" s="813"/>
      <c r="DQ60" s="811"/>
      <c r="DR60" s="812"/>
      <c r="DS60" s="812"/>
      <c r="DT60" s="812"/>
      <c r="DU60" s="813"/>
      <c r="DV60" s="808"/>
      <c r="DW60" s="809"/>
      <c r="DX60" s="809"/>
      <c r="DY60" s="809"/>
      <c r="DZ60" s="814"/>
      <c r="EA60" s="226"/>
    </row>
    <row r="61" spans="1:131" ht="26.25" customHeight="1" thickBot="1" x14ac:dyDescent="0.2">
      <c r="A61" s="234">
        <v>34</v>
      </c>
      <c r="B61" s="787"/>
      <c r="C61" s="788"/>
      <c r="D61" s="788"/>
      <c r="E61" s="788"/>
      <c r="F61" s="788"/>
      <c r="G61" s="788"/>
      <c r="H61" s="788"/>
      <c r="I61" s="788"/>
      <c r="J61" s="788"/>
      <c r="K61" s="788"/>
      <c r="L61" s="788"/>
      <c r="M61" s="788"/>
      <c r="N61" s="788"/>
      <c r="O61" s="788"/>
      <c r="P61" s="789"/>
      <c r="Q61" s="842"/>
      <c r="R61" s="843"/>
      <c r="S61" s="843"/>
      <c r="T61" s="843"/>
      <c r="U61" s="843"/>
      <c r="V61" s="843"/>
      <c r="W61" s="843"/>
      <c r="X61" s="843"/>
      <c r="Y61" s="843"/>
      <c r="Z61" s="843"/>
      <c r="AA61" s="843"/>
      <c r="AB61" s="843"/>
      <c r="AC61" s="843"/>
      <c r="AD61" s="843"/>
      <c r="AE61" s="844"/>
      <c r="AF61" s="733"/>
      <c r="AG61" s="734"/>
      <c r="AH61" s="734"/>
      <c r="AI61" s="734"/>
      <c r="AJ61" s="735"/>
      <c r="AK61" s="846"/>
      <c r="AL61" s="843"/>
      <c r="AM61" s="843"/>
      <c r="AN61" s="843"/>
      <c r="AO61" s="843"/>
      <c r="AP61" s="843"/>
      <c r="AQ61" s="843"/>
      <c r="AR61" s="843"/>
      <c r="AS61" s="843"/>
      <c r="AT61" s="843"/>
      <c r="AU61" s="843"/>
      <c r="AV61" s="843"/>
      <c r="AW61" s="843"/>
      <c r="AX61" s="843"/>
      <c r="AY61" s="843"/>
      <c r="AZ61" s="845"/>
      <c r="BA61" s="845"/>
      <c r="BB61" s="845"/>
      <c r="BC61" s="845"/>
      <c r="BD61" s="845"/>
      <c r="BE61" s="840"/>
      <c r="BF61" s="840"/>
      <c r="BG61" s="840"/>
      <c r="BH61" s="840"/>
      <c r="BI61" s="841"/>
      <c r="BJ61" s="228"/>
      <c r="BK61" s="228"/>
      <c r="BL61" s="228"/>
      <c r="BM61" s="228"/>
      <c r="BN61" s="228"/>
      <c r="BO61" s="237"/>
      <c r="BP61" s="237"/>
      <c r="BQ61" s="234">
        <v>55</v>
      </c>
      <c r="BR61" s="235"/>
      <c r="BS61" s="808"/>
      <c r="BT61" s="809"/>
      <c r="BU61" s="809"/>
      <c r="BV61" s="809"/>
      <c r="BW61" s="809"/>
      <c r="BX61" s="809"/>
      <c r="BY61" s="809"/>
      <c r="BZ61" s="809"/>
      <c r="CA61" s="809"/>
      <c r="CB61" s="809"/>
      <c r="CC61" s="809"/>
      <c r="CD61" s="809"/>
      <c r="CE61" s="809"/>
      <c r="CF61" s="809"/>
      <c r="CG61" s="810"/>
      <c r="CH61" s="811"/>
      <c r="CI61" s="812"/>
      <c r="CJ61" s="812"/>
      <c r="CK61" s="812"/>
      <c r="CL61" s="813"/>
      <c r="CM61" s="811"/>
      <c r="CN61" s="812"/>
      <c r="CO61" s="812"/>
      <c r="CP61" s="812"/>
      <c r="CQ61" s="813"/>
      <c r="CR61" s="811"/>
      <c r="CS61" s="812"/>
      <c r="CT61" s="812"/>
      <c r="CU61" s="812"/>
      <c r="CV61" s="813"/>
      <c r="CW61" s="811"/>
      <c r="CX61" s="812"/>
      <c r="CY61" s="812"/>
      <c r="CZ61" s="812"/>
      <c r="DA61" s="813"/>
      <c r="DB61" s="811"/>
      <c r="DC61" s="812"/>
      <c r="DD61" s="812"/>
      <c r="DE61" s="812"/>
      <c r="DF61" s="813"/>
      <c r="DG61" s="811"/>
      <c r="DH61" s="812"/>
      <c r="DI61" s="812"/>
      <c r="DJ61" s="812"/>
      <c r="DK61" s="813"/>
      <c r="DL61" s="811"/>
      <c r="DM61" s="812"/>
      <c r="DN61" s="812"/>
      <c r="DO61" s="812"/>
      <c r="DP61" s="813"/>
      <c r="DQ61" s="811"/>
      <c r="DR61" s="812"/>
      <c r="DS61" s="812"/>
      <c r="DT61" s="812"/>
      <c r="DU61" s="813"/>
      <c r="DV61" s="808"/>
      <c r="DW61" s="809"/>
      <c r="DX61" s="809"/>
      <c r="DY61" s="809"/>
      <c r="DZ61" s="814"/>
      <c r="EA61" s="226"/>
    </row>
    <row r="62" spans="1:131" ht="26.25" customHeight="1" x14ac:dyDescent="0.15">
      <c r="A62" s="234">
        <v>35</v>
      </c>
      <c r="B62" s="787"/>
      <c r="C62" s="788"/>
      <c r="D62" s="788"/>
      <c r="E62" s="788"/>
      <c r="F62" s="788"/>
      <c r="G62" s="788"/>
      <c r="H62" s="788"/>
      <c r="I62" s="788"/>
      <c r="J62" s="788"/>
      <c r="K62" s="788"/>
      <c r="L62" s="788"/>
      <c r="M62" s="788"/>
      <c r="N62" s="788"/>
      <c r="O62" s="788"/>
      <c r="P62" s="789"/>
      <c r="Q62" s="842"/>
      <c r="R62" s="843"/>
      <c r="S62" s="843"/>
      <c r="T62" s="843"/>
      <c r="U62" s="843"/>
      <c r="V62" s="843"/>
      <c r="W62" s="843"/>
      <c r="X62" s="843"/>
      <c r="Y62" s="843"/>
      <c r="Z62" s="843"/>
      <c r="AA62" s="843"/>
      <c r="AB62" s="843"/>
      <c r="AC62" s="843"/>
      <c r="AD62" s="843"/>
      <c r="AE62" s="844"/>
      <c r="AF62" s="733"/>
      <c r="AG62" s="734"/>
      <c r="AH62" s="734"/>
      <c r="AI62" s="734"/>
      <c r="AJ62" s="735"/>
      <c r="AK62" s="846"/>
      <c r="AL62" s="843"/>
      <c r="AM62" s="843"/>
      <c r="AN62" s="843"/>
      <c r="AO62" s="843"/>
      <c r="AP62" s="843"/>
      <c r="AQ62" s="843"/>
      <c r="AR62" s="843"/>
      <c r="AS62" s="843"/>
      <c r="AT62" s="843"/>
      <c r="AU62" s="843"/>
      <c r="AV62" s="843"/>
      <c r="AW62" s="843"/>
      <c r="AX62" s="843"/>
      <c r="AY62" s="843"/>
      <c r="AZ62" s="845"/>
      <c r="BA62" s="845"/>
      <c r="BB62" s="845"/>
      <c r="BC62" s="845"/>
      <c r="BD62" s="845"/>
      <c r="BE62" s="840"/>
      <c r="BF62" s="840"/>
      <c r="BG62" s="840"/>
      <c r="BH62" s="840"/>
      <c r="BI62" s="841"/>
      <c r="BJ62" s="850" t="s">
        <v>414</v>
      </c>
      <c r="BK62" s="825"/>
      <c r="BL62" s="825"/>
      <c r="BM62" s="825"/>
      <c r="BN62" s="826"/>
      <c r="BO62" s="237"/>
      <c r="BP62" s="237"/>
      <c r="BQ62" s="234">
        <v>56</v>
      </c>
      <c r="BR62" s="235"/>
      <c r="BS62" s="808"/>
      <c r="BT62" s="809"/>
      <c r="BU62" s="809"/>
      <c r="BV62" s="809"/>
      <c r="BW62" s="809"/>
      <c r="BX62" s="809"/>
      <c r="BY62" s="809"/>
      <c r="BZ62" s="809"/>
      <c r="CA62" s="809"/>
      <c r="CB62" s="809"/>
      <c r="CC62" s="809"/>
      <c r="CD62" s="809"/>
      <c r="CE62" s="809"/>
      <c r="CF62" s="809"/>
      <c r="CG62" s="810"/>
      <c r="CH62" s="811"/>
      <c r="CI62" s="812"/>
      <c r="CJ62" s="812"/>
      <c r="CK62" s="812"/>
      <c r="CL62" s="813"/>
      <c r="CM62" s="811"/>
      <c r="CN62" s="812"/>
      <c r="CO62" s="812"/>
      <c r="CP62" s="812"/>
      <c r="CQ62" s="813"/>
      <c r="CR62" s="811"/>
      <c r="CS62" s="812"/>
      <c r="CT62" s="812"/>
      <c r="CU62" s="812"/>
      <c r="CV62" s="813"/>
      <c r="CW62" s="811"/>
      <c r="CX62" s="812"/>
      <c r="CY62" s="812"/>
      <c r="CZ62" s="812"/>
      <c r="DA62" s="813"/>
      <c r="DB62" s="811"/>
      <c r="DC62" s="812"/>
      <c r="DD62" s="812"/>
      <c r="DE62" s="812"/>
      <c r="DF62" s="813"/>
      <c r="DG62" s="811"/>
      <c r="DH62" s="812"/>
      <c r="DI62" s="812"/>
      <c r="DJ62" s="812"/>
      <c r="DK62" s="813"/>
      <c r="DL62" s="811"/>
      <c r="DM62" s="812"/>
      <c r="DN62" s="812"/>
      <c r="DO62" s="812"/>
      <c r="DP62" s="813"/>
      <c r="DQ62" s="811"/>
      <c r="DR62" s="812"/>
      <c r="DS62" s="812"/>
      <c r="DT62" s="812"/>
      <c r="DU62" s="813"/>
      <c r="DV62" s="808"/>
      <c r="DW62" s="809"/>
      <c r="DX62" s="809"/>
      <c r="DY62" s="809"/>
      <c r="DZ62" s="814"/>
      <c r="EA62" s="226"/>
    </row>
    <row r="63" spans="1:131" ht="26.25" customHeight="1" thickBot="1" x14ac:dyDescent="0.2">
      <c r="A63" s="236" t="s">
        <v>393</v>
      </c>
      <c r="B63" s="815" t="s">
        <v>415</v>
      </c>
      <c r="C63" s="816"/>
      <c r="D63" s="816"/>
      <c r="E63" s="816"/>
      <c r="F63" s="816"/>
      <c r="G63" s="816"/>
      <c r="H63" s="816"/>
      <c r="I63" s="816"/>
      <c r="J63" s="816"/>
      <c r="K63" s="816"/>
      <c r="L63" s="816"/>
      <c r="M63" s="816"/>
      <c r="N63" s="816"/>
      <c r="O63" s="816"/>
      <c r="P63" s="817"/>
      <c r="Q63" s="847"/>
      <c r="R63" s="848"/>
      <c r="S63" s="848"/>
      <c r="T63" s="848"/>
      <c r="U63" s="848"/>
      <c r="V63" s="848"/>
      <c r="W63" s="848"/>
      <c r="X63" s="848"/>
      <c r="Y63" s="848"/>
      <c r="Z63" s="848"/>
      <c r="AA63" s="848"/>
      <c r="AB63" s="848"/>
      <c r="AC63" s="848"/>
      <c r="AD63" s="848"/>
      <c r="AE63" s="849"/>
      <c r="AF63" s="851">
        <v>1096</v>
      </c>
      <c r="AG63" s="852"/>
      <c r="AH63" s="852"/>
      <c r="AI63" s="852"/>
      <c r="AJ63" s="853"/>
      <c r="AK63" s="854"/>
      <c r="AL63" s="848"/>
      <c r="AM63" s="848"/>
      <c r="AN63" s="848"/>
      <c r="AO63" s="848"/>
      <c r="AP63" s="852">
        <v>3003</v>
      </c>
      <c r="AQ63" s="852"/>
      <c r="AR63" s="852"/>
      <c r="AS63" s="852"/>
      <c r="AT63" s="852"/>
      <c r="AU63" s="852">
        <v>1461</v>
      </c>
      <c r="AV63" s="852"/>
      <c r="AW63" s="852"/>
      <c r="AX63" s="852"/>
      <c r="AY63" s="852"/>
      <c r="AZ63" s="855"/>
      <c r="BA63" s="855"/>
      <c r="BB63" s="855"/>
      <c r="BC63" s="855"/>
      <c r="BD63" s="855"/>
      <c r="BE63" s="856"/>
      <c r="BF63" s="856"/>
      <c r="BG63" s="856"/>
      <c r="BH63" s="856"/>
      <c r="BI63" s="857"/>
      <c r="BJ63" s="858" t="s">
        <v>416</v>
      </c>
      <c r="BK63" s="859"/>
      <c r="BL63" s="859"/>
      <c r="BM63" s="859"/>
      <c r="BN63" s="860"/>
      <c r="BO63" s="237"/>
      <c r="BP63" s="237"/>
      <c r="BQ63" s="234">
        <v>57</v>
      </c>
      <c r="BR63" s="235"/>
      <c r="BS63" s="808"/>
      <c r="BT63" s="809"/>
      <c r="BU63" s="809"/>
      <c r="BV63" s="809"/>
      <c r="BW63" s="809"/>
      <c r="BX63" s="809"/>
      <c r="BY63" s="809"/>
      <c r="BZ63" s="809"/>
      <c r="CA63" s="809"/>
      <c r="CB63" s="809"/>
      <c r="CC63" s="809"/>
      <c r="CD63" s="809"/>
      <c r="CE63" s="809"/>
      <c r="CF63" s="809"/>
      <c r="CG63" s="810"/>
      <c r="CH63" s="811"/>
      <c r="CI63" s="812"/>
      <c r="CJ63" s="812"/>
      <c r="CK63" s="812"/>
      <c r="CL63" s="813"/>
      <c r="CM63" s="811"/>
      <c r="CN63" s="812"/>
      <c r="CO63" s="812"/>
      <c r="CP63" s="812"/>
      <c r="CQ63" s="813"/>
      <c r="CR63" s="811"/>
      <c r="CS63" s="812"/>
      <c r="CT63" s="812"/>
      <c r="CU63" s="812"/>
      <c r="CV63" s="813"/>
      <c r="CW63" s="811"/>
      <c r="CX63" s="812"/>
      <c r="CY63" s="812"/>
      <c r="CZ63" s="812"/>
      <c r="DA63" s="813"/>
      <c r="DB63" s="811"/>
      <c r="DC63" s="812"/>
      <c r="DD63" s="812"/>
      <c r="DE63" s="812"/>
      <c r="DF63" s="813"/>
      <c r="DG63" s="811"/>
      <c r="DH63" s="812"/>
      <c r="DI63" s="812"/>
      <c r="DJ63" s="812"/>
      <c r="DK63" s="813"/>
      <c r="DL63" s="811"/>
      <c r="DM63" s="812"/>
      <c r="DN63" s="812"/>
      <c r="DO63" s="812"/>
      <c r="DP63" s="813"/>
      <c r="DQ63" s="811"/>
      <c r="DR63" s="812"/>
      <c r="DS63" s="812"/>
      <c r="DT63" s="812"/>
      <c r="DU63" s="813"/>
      <c r="DV63" s="808"/>
      <c r="DW63" s="809"/>
      <c r="DX63" s="809"/>
      <c r="DY63" s="809"/>
      <c r="DZ63" s="81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8"/>
      <c r="BT64" s="809"/>
      <c r="BU64" s="809"/>
      <c r="BV64" s="809"/>
      <c r="BW64" s="809"/>
      <c r="BX64" s="809"/>
      <c r="BY64" s="809"/>
      <c r="BZ64" s="809"/>
      <c r="CA64" s="809"/>
      <c r="CB64" s="809"/>
      <c r="CC64" s="809"/>
      <c r="CD64" s="809"/>
      <c r="CE64" s="809"/>
      <c r="CF64" s="809"/>
      <c r="CG64" s="810"/>
      <c r="CH64" s="811"/>
      <c r="CI64" s="812"/>
      <c r="CJ64" s="812"/>
      <c r="CK64" s="812"/>
      <c r="CL64" s="813"/>
      <c r="CM64" s="811"/>
      <c r="CN64" s="812"/>
      <c r="CO64" s="812"/>
      <c r="CP64" s="812"/>
      <c r="CQ64" s="813"/>
      <c r="CR64" s="811"/>
      <c r="CS64" s="812"/>
      <c r="CT64" s="812"/>
      <c r="CU64" s="812"/>
      <c r="CV64" s="813"/>
      <c r="CW64" s="811"/>
      <c r="CX64" s="812"/>
      <c r="CY64" s="812"/>
      <c r="CZ64" s="812"/>
      <c r="DA64" s="813"/>
      <c r="DB64" s="811"/>
      <c r="DC64" s="812"/>
      <c r="DD64" s="812"/>
      <c r="DE64" s="812"/>
      <c r="DF64" s="813"/>
      <c r="DG64" s="811"/>
      <c r="DH64" s="812"/>
      <c r="DI64" s="812"/>
      <c r="DJ64" s="812"/>
      <c r="DK64" s="813"/>
      <c r="DL64" s="811"/>
      <c r="DM64" s="812"/>
      <c r="DN64" s="812"/>
      <c r="DO64" s="812"/>
      <c r="DP64" s="813"/>
      <c r="DQ64" s="811"/>
      <c r="DR64" s="812"/>
      <c r="DS64" s="812"/>
      <c r="DT64" s="812"/>
      <c r="DU64" s="813"/>
      <c r="DV64" s="808"/>
      <c r="DW64" s="809"/>
      <c r="DX64" s="809"/>
      <c r="DY64" s="809"/>
      <c r="DZ64" s="814"/>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8"/>
      <c r="BT65" s="809"/>
      <c r="BU65" s="809"/>
      <c r="BV65" s="809"/>
      <c r="BW65" s="809"/>
      <c r="BX65" s="809"/>
      <c r="BY65" s="809"/>
      <c r="BZ65" s="809"/>
      <c r="CA65" s="809"/>
      <c r="CB65" s="809"/>
      <c r="CC65" s="809"/>
      <c r="CD65" s="809"/>
      <c r="CE65" s="809"/>
      <c r="CF65" s="809"/>
      <c r="CG65" s="810"/>
      <c r="CH65" s="811"/>
      <c r="CI65" s="812"/>
      <c r="CJ65" s="812"/>
      <c r="CK65" s="812"/>
      <c r="CL65" s="813"/>
      <c r="CM65" s="811"/>
      <c r="CN65" s="812"/>
      <c r="CO65" s="812"/>
      <c r="CP65" s="812"/>
      <c r="CQ65" s="813"/>
      <c r="CR65" s="811"/>
      <c r="CS65" s="812"/>
      <c r="CT65" s="812"/>
      <c r="CU65" s="812"/>
      <c r="CV65" s="813"/>
      <c r="CW65" s="811"/>
      <c r="CX65" s="812"/>
      <c r="CY65" s="812"/>
      <c r="CZ65" s="812"/>
      <c r="DA65" s="813"/>
      <c r="DB65" s="811"/>
      <c r="DC65" s="812"/>
      <c r="DD65" s="812"/>
      <c r="DE65" s="812"/>
      <c r="DF65" s="813"/>
      <c r="DG65" s="811"/>
      <c r="DH65" s="812"/>
      <c r="DI65" s="812"/>
      <c r="DJ65" s="812"/>
      <c r="DK65" s="813"/>
      <c r="DL65" s="811"/>
      <c r="DM65" s="812"/>
      <c r="DN65" s="812"/>
      <c r="DO65" s="812"/>
      <c r="DP65" s="813"/>
      <c r="DQ65" s="811"/>
      <c r="DR65" s="812"/>
      <c r="DS65" s="812"/>
      <c r="DT65" s="812"/>
      <c r="DU65" s="813"/>
      <c r="DV65" s="808"/>
      <c r="DW65" s="809"/>
      <c r="DX65" s="809"/>
      <c r="DY65" s="809"/>
      <c r="DZ65" s="814"/>
      <c r="EA65" s="226"/>
    </row>
    <row r="66" spans="1:131" ht="26.25" customHeight="1" x14ac:dyDescent="0.15">
      <c r="A66" s="762" t="s">
        <v>418</v>
      </c>
      <c r="B66" s="763"/>
      <c r="C66" s="763"/>
      <c r="D66" s="763"/>
      <c r="E66" s="763"/>
      <c r="F66" s="763"/>
      <c r="G66" s="763"/>
      <c r="H66" s="763"/>
      <c r="I66" s="763"/>
      <c r="J66" s="763"/>
      <c r="K66" s="763"/>
      <c r="L66" s="763"/>
      <c r="M66" s="763"/>
      <c r="N66" s="763"/>
      <c r="O66" s="763"/>
      <c r="P66" s="764"/>
      <c r="Q66" s="758" t="s">
        <v>419</v>
      </c>
      <c r="R66" s="754"/>
      <c r="S66" s="754"/>
      <c r="T66" s="754"/>
      <c r="U66" s="755"/>
      <c r="V66" s="758" t="s">
        <v>399</v>
      </c>
      <c r="W66" s="754"/>
      <c r="X66" s="754"/>
      <c r="Y66" s="754"/>
      <c r="Z66" s="755"/>
      <c r="AA66" s="758" t="s">
        <v>420</v>
      </c>
      <c r="AB66" s="754"/>
      <c r="AC66" s="754"/>
      <c r="AD66" s="754"/>
      <c r="AE66" s="755"/>
      <c r="AF66" s="861" t="s">
        <v>421</v>
      </c>
      <c r="AG66" s="832"/>
      <c r="AH66" s="832"/>
      <c r="AI66" s="832"/>
      <c r="AJ66" s="862"/>
      <c r="AK66" s="758" t="s">
        <v>422</v>
      </c>
      <c r="AL66" s="763"/>
      <c r="AM66" s="763"/>
      <c r="AN66" s="763"/>
      <c r="AO66" s="764"/>
      <c r="AP66" s="758" t="s">
        <v>403</v>
      </c>
      <c r="AQ66" s="754"/>
      <c r="AR66" s="754"/>
      <c r="AS66" s="754"/>
      <c r="AT66" s="755"/>
      <c r="AU66" s="758" t="s">
        <v>423</v>
      </c>
      <c r="AV66" s="754"/>
      <c r="AW66" s="754"/>
      <c r="AX66" s="754"/>
      <c r="AY66" s="755"/>
      <c r="AZ66" s="758" t="s">
        <v>380</v>
      </c>
      <c r="BA66" s="754"/>
      <c r="BB66" s="754"/>
      <c r="BC66" s="754"/>
      <c r="BD66" s="760"/>
      <c r="BE66" s="237"/>
      <c r="BF66" s="237"/>
      <c r="BG66" s="237"/>
      <c r="BH66" s="237"/>
      <c r="BI66" s="237"/>
      <c r="BJ66" s="237"/>
      <c r="BK66" s="237"/>
      <c r="BL66" s="237"/>
      <c r="BM66" s="237"/>
      <c r="BN66" s="237"/>
      <c r="BO66" s="237"/>
      <c r="BP66" s="237"/>
      <c r="BQ66" s="234">
        <v>60</v>
      </c>
      <c r="BR66" s="239"/>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26"/>
    </row>
    <row r="67" spans="1:131" ht="26.25" customHeight="1" thickBot="1" x14ac:dyDescent="0.2">
      <c r="A67" s="765"/>
      <c r="B67" s="766"/>
      <c r="C67" s="766"/>
      <c r="D67" s="766"/>
      <c r="E67" s="766"/>
      <c r="F67" s="766"/>
      <c r="G67" s="766"/>
      <c r="H67" s="766"/>
      <c r="I67" s="766"/>
      <c r="J67" s="766"/>
      <c r="K67" s="766"/>
      <c r="L67" s="766"/>
      <c r="M67" s="766"/>
      <c r="N67" s="766"/>
      <c r="O67" s="766"/>
      <c r="P67" s="767"/>
      <c r="Q67" s="759"/>
      <c r="R67" s="756"/>
      <c r="S67" s="756"/>
      <c r="T67" s="756"/>
      <c r="U67" s="757"/>
      <c r="V67" s="759"/>
      <c r="W67" s="756"/>
      <c r="X67" s="756"/>
      <c r="Y67" s="756"/>
      <c r="Z67" s="757"/>
      <c r="AA67" s="759"/>
      <c r="AB67" s="756"/>
      <c r="AC67" s="756"/>
      <c r="AD67" s="756"/>
      <c r="AE67" s="757"/>
      <c r="AF67" s="863"/>
      <c r="AG67" s="835"/>
      <c r="AH67" s="835"/>
      <c r="AI67" s="835"/>
      <c r="AJ67" s="864"/>
      <c r="AK67" s="865"/>
      <c r="AL67" s="766"/>
      <c r="AM67" s="766"/>
      <c r="AN67" s="766"/>
      <c r="AO67" s="767"/>
      <c r="AP67" s="759"/>
      <c r="AQ67" s="756"/>
      <c r="AR67" s="756"/>
      <c r="AS67" s="756"/>
      <c r="AT67" s="757"/>
      <c r="AU67" s="759"/>
      <c r="AV67" s="756"/>
      <c r="AW67" s="756"/>
      <c r="AX67" s="756"/>
      <c r="AY67" s="757"/>
      <c r="AZ67" s="759"/>
      <c r="BA67" s="756"/>
      <c r="BB67" s="756"/>
      <c r="BC67" s="756"/>
      <c r="BD67" s="761"/>
      <c r="BE67" s="237"/>
      <c r="BF67" s="237"/>
      <c r="BG67" s="237"/>
      <c r="BH67" s="237"/>
      <c r="BI67" s="237"/>
      <c r="BJ67" s="237"/>
      <c r="BK67" s="237"/>
      <c r="BL67" s="237"/>
      <c r="BM67" s="237"/>
      <c r="BN67" s="237"/>
      <c r="BO67" s="237"/>
      <c r="BP67" s="237"/>
      <c r="BQ67" s="234">
        <v>61</v>
      </c>
      <c r="BR67" s="239"/>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26"/>
    </row>
    <row r="68" spans="1:131" ht="26.25" customHeight="1" thickTop="1" x14ac:dyDescent="0.15">
      <c r="A68" s="232">
        <v>1</v>
      </c>
      <c r="B68" s="876" t="s">
        <v>585</v>
      </c>
      <c r="C68" s="877"/>
      <c r="D68" s="877"/>
      <c r="E68" s="877"/>
      <c r="F68" s="877"/>
      <c r="G68" s="877"/>
      <c r="H68" s="877"/>
      <c r="I68" s="877"/>
      <c r="J68" s="877"/>
      <c r="K68" s="877"/>
      <c r="L68" s="877"/>
      <c r="M68" s="877"/>
      <c r="N68" s="877"/>
      <c r="O68" s="877"/>
      <c r="P68" s="878"/>
      <c r="Q68" s="879">
        <v>303</v>
      </c>
      <c r="R68" s="875"/>
      <c r="S68" s="875"/>
      <c r="T68" s="875"/>
      <c r="U68" s="875"/>
      <c r="V68" s="875">
        <v>264</v>
      </c>
      <c r="W68" s="875"/>
      <c r="X68" s="875"/>
      <c r="Y68" s="875"/>
      <c r="Z68" s="875"/>
      <c r="AA68" s="875">
        <v>39</v>
      </c>
      <c r="AB68" s="875"/>
      <c r="AC68" s="875"/>
      <c r="AD68" s="875"/>
      <c r="AE68" s="875"/>
      <c r="AF68" s="875">
        <v>39</v>
      </c>
      <c r="AG68" s="875"/>
      <c r="AH68" s="875"/>
      <c r="AI68" s="875"/>
      <c r="AJ68" s="875"/>
      <c r="AK68" s="875" t="s">
        <v>522</v>
      </c>
      <c r="AL68" s="875"/>
      <c r="AM68" s="875"/>
      <c r="AN68" s="875"/>
      <c r="AO68" s="875"/>
      <c r="AP68" s="875">
        <v>296</v>
      </c>
      <c r="AQ68" s="875"/>
      <c r="AR68" s="875"/>
      <c r="AS68" s="875"/>
      <c r="AT68" s="875"/>
      <c r="AU68" s="875">
        <v>46</v>
      </c>
      <c r="AV68" s="875"/>
      <c r="AW68" s="875"/>
      <c r="AX68" s="875"/>
      <c r="AY68" s="875"/>
      <c r="AZ68" s="873"/>
      <c r="BA68" s="873"/>
      <c r="BB68" s="873"/>
      <c r="BC68" s="873"/>
      <c r="BD68" s="874"/>
      <c r="BE68" s="237"/>
      <c r="BF68" s="237"/>
      <c r="BG68" s="237"/>
      <c r="BH68" s="237"/>
      <c r="BI68" s="237"/>
      <c r="BJ68" s="237"/>
      <c r="BK68" s="237"/>
      <c r="BL68" s="237"/>
      <c r="BM68" s="237"/>
      <c r="BN68" s="237"/>
      <c r="BO68" s="237"/>
      <c r="BP68" s="237"/>
      <c r="BQ68" s="234">
        <v>62</v>
      </c>
      <c r="BR68" s="239"/>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26"/>
    </row>
    <row r="69" spans="1:131" ht="26.25" customHeight="1" x14ac:dyDescent="0.15">
      <c r="A69" s="234">
        <v>2</v>
      </c>
      <c r="B69" s="721" t="s">
        <v>586</v>
      </c>
      <c r="C69" s="722"/>
      <c r="D69" s="722"/>
      <c r="E69" s="722"/>
      <c r="F69" s="722"/>
      <c r="G69" s="722"/>
      <c r="H69" s="722"/>
      <c r="I69" s="722"/>
      <c r="J69" s="722"/>
      <c r="K69" s="722"/>
      <c r="L69" s="722"/>
      <c r="M69" s="722"/>
      <c r="N69" s="722"/>
      <c r="O69" s="722"/>
      <c r="P69" s="723"/>
      <c r="Q69" s="724">
        <v>1334</v>
      </c>
      <c r="R69" s="725"/>
      <c r="S69" s="725"/>
      <c r="T69" s="725"/>
      <c r="U69" s="725"/>
      <c r="V69" s="725">
        <v>1334</v>
      </c>
      <c r="W69" s="725"/>
      <c r="X69" s="725"/>
      <c r="Y69" s="725"/>
      <c r="Z69" s="725"/>
      <c r="AA69" s="725">
        <v>0</v>
      </c>
      <c r="AB69" s="725"/>
      <c r="AC69" s="725"/>
      <c r="AD69" s="725"/>
      <c r="AE69" s="725"/>
      <c r="AF69" s="725">
        <v>0</v>
      </c>
      <c r="AG69" s="725"/>
      <c r="AH69" s="725"/>
      <c r="AI69" s="725"/>
      <c r="AJ69" s="725"/>
      <c r="AK69" s="725">
        <v>115</v>
      </c>
      <c r="AL69" s="725"/>
      <c r="AM69" s="725"/>
      <c r="AN69" s="725"/>
      <c r="AO69" s="725"/>
      <c r="AP69" s="725" t="s">
        <v>522</v>
      </c>
      <c r="AQ69" s="725"/>
      <c r="AR69" s="725"/>
      <c r="AS69" s="725"/>
      <c r="AT69" s="725"/>
      <c r="AU69" s="725" t="s">
        <v>522</v>
      </c>
      <c r="AV69" s="725"/>
      <c r="AW69" s="725"/>
      <c r="AX69" s="725"/>
      <c r="AY69" s="725"/>
      <c r="AZ69" s="840"/>
      <c r="BA69" s="840"/>
      <c r="BB69" s="840"/>
      <c r="BC69" s="840"/>
      <c r="BD69" s="841"/>
      <c r="BE69" s="237"/>
      <c r="BF69" s="237"/>
      <c r="BG69" s="237"/>
      <c r="BH69" s="237"/>
      <c r="BI69" s="237"/>
      <c r="BJ69" s="237"/>
      <c r="BK69" s="237"/>
      <c r="BL69" s="237"/>
      <c r="BM69" s="237"/>
      <c r="BN69" s="237"/>
      <c r="BO69" s="237"/>
      <c r="BP69" s="237"/>
      <c r="BQ69" s="234">
        <v>63</v>
      </c>
      <c r="BR69" s="239"/>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26"/>
    </row>
    <row r="70" spans="1:131" ht="26.25" customHeight="1" x14ac:dyDescent="0.15">
      <c r="A70" s="234">
        <v>3</v>
      </c>
      <c r="B70" s="721" t="s">
        <v>587</v>
      </c>
      <c r="C70" s="722"/>
      <c r="D70" s="722"/>
      <c r="E70" s="722"/>
      <c r="F70" s="722"/>
      <c r="G70" s="722"/>
      <c r="H70" s="722"/>
      <c r="I70" s="722"/>
      <c r="J70" s="722"/>
      <c r="K70" s="722"/>
      <c r="L70" s="722"/>
      <c r="M70" s="722"/>
      <c r="N70" s="722"/>
      <c r="O70" s="722"/>
      <c r="P70" s="723"/>
      <c r="Q70" s="724">
        <v>4286</v>
      </c>
      <c r="R70" s="725"/>
      <c r="S70" s="725"/>
      <c r="T70" s="725"/>
      <c r="U70" s="725"/>
      <c r="V70" s="725">
        <v>4270</v>
      </c>
      <c r="W70" s="725"/>
      <c r="X70" s="725"/>
      <c r="Y70" s="725"/>
      <c r="Z70" s="725"/>
      <c r="AA70" s="725">
        <v>16</v>
      </c>
      <c r="AB70" s="725"/>
      <c r="AC70" s="725"/>
      <c r="AD70" s="725"/>
      <c r="AE70" s="725"/>
      <c r="AF70" s="725">
        <v>16</v>
      </c>
      <c r="AG70" s="725"/>
      <c r="AH70" s="725"/>
      <c r="AI70" s="725"/>
      <c r="AJ70" s="725"/>
      <c r="AK70" s="725">
        <v>103</v>
      </c>
      <c r="AL70" s="725"/>
      <c r="AM70" s="725"/>
      <c r="AN70" s="725"/>
      <c r="AO70" s="725"/>
      <c r="AP70" s="725" t="s">
        <v>522</v>
      </c>
      <c r="AQ70" s="725"/>
      <c r="AR70" s="725"/>
      <c r="AS70" s="725"/>
      <c r="AT70" s="725"/>
      <c r="AU70" s="725" t="s">
        <v>522</v>
      </c>
      <c r="AV70" s="725"/>
      <c r="AW70" s="725"/>
      <c r="AX70" s="725"/>
      <c r="AY70" s="725"/>
      <c r="AZ70" s="840"/>
      <c r="BA70" s="840"/>
      <c r="BB70" s="840"/>
      <c r="BC70" s="840"/>
      <c r="BD70" s="841"/>
      <c r="BE70" s="237"/>
      <c r="BF70" s="237"/>
      <c r="BG70" s="237"/>
      <c r="BH70" s="237"/>
      <c r="BI70" s="237"/>
      <c r="BJ70" s="237"/>
      <c r="BK70" s="237"/>
      <c r="BL70" s="237"/>
      <c r="BM70" s="237"/>
      <c r="BN70" s="237"/>
      <c r="BO70" s="237"/>
      <c r="BP70" s="237"/>
      <c r="BQ70" s="234">
        <v>64</v>
      </c>
      <c r="BR70" s="239"/>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26"/>
    </row>
    <row r="71" spans="1:131" ht="26.25" customHeight="1" x14ac:dyDescent="0.15">
      <c r="A71" s="234">
        <v>4</v>
      </c>
      <c r="B71" s="721" t="s">
        <v>588</v>
      </c>
      <c r="C71" s="722"/>
      <c r="D71" s="722"/>
      <c r="E71" s="722"/>
      <c r="F71" s="722"/>
      <c r="G71" s="722"/>
      <c r="H71" s="722"/>
      <c r="I71" s="722"/>
      <c r="J71" s="722"/>
      <c r="K71" s="722"/>
      <c r="L71" s="722"/>
      <c r="M71" s="722"/>
      <c r="N71" s="722"/>
      <c r="O71" s="722"/>
      <c r="P71" s="723"/>
      <c r="Q71" s="724">
        <v>203</v>
      </c>
      <c r="R71" s="725"/>
      <c r="S71" s="725"/>
      <c r="T71" s="725"/>
      <c r="U71" s="725"/>
      <c r="V71" s="725">
        <v>175</v>
      </c>
      <c r="W71" s="725"/>
      <c r="X71" s="725"/>
      <c r="Y71" s="725"/>
      <c r="Z71" s="725"/>
      <c r="AA71" s="725">
        <v>28</v>
      </c>
      <c r="AB71" s="725"/>
      <c r="AC71" s="725"/>
      <c r="AD71" s="725"/>
      <c r="AE71" s="725"/>
      <c r="AF71" s="725">
        <v>28</v>
      </c>
      <c r="AG71" s="725"/>
      <c r="AH71" s="725"/>
      <c r="AI71" s="725"/>
      <c r="AJ71" s="725"/>
      <c r="AK71" s="725">
        <v>19</v>
      </c>
      <c r="AL71" s="725"/>
      <c r="AM71" s="725"/>
      <c r="AN71" s="725"/>
      <c r="AO71" s="725"/>
      <c r="AP71" s="725">
        <v>159</v>
      </c>
      <c r="AQ71" s="725"/>
      <c r="AR71" s="725"/>
      <c r="AS71" s="725"/>
      <c r="AT71" s="725"/>
      <c r="AU71" s="725">
        <v>18</v>
      </c>
      <c r="AV71" s="725"/>
      <c r="AW71" s="725"/>
      <c r="AX71" s="725"/>
      <c r="AY71" s="725"/>
      <c r="AZ71" s="840"/>
      <c r="BA71" s="840"/>
      <c r="BB71" s="840"/>
      <c r="BC71" s="840"/>
      <c r="BD71" s="841"/>
      <c r="BE71" s="237"/>
      <c r="BF71" s="237"/>
      <c r="BG71" s="237"/>
      <c r="BH71" s="237"/>
      <c r="BI71" s="237"/>
      <c r="BJ71" s="237"/>
      <c r="BK71" s="237"/>
      <c r="BL71" s="237"/>
      <c r="BM71" s="237"/>
      <c r="BN71" s="237"/>
      <c r="BO71" s="237"/>
      <c r="BP71" s="237"/>
      <c r="BQ71" s="234">
        <v>65</v>
      </c>
      <c r="BR71" s="239"/>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26"/>
    </row>
    <row r="72" spans="1:131" ht="26.25" customHeight="1" x14ac:dyDescent="0.15">
      <c r="A72" s="234">
        <v>5</v>
      </c>
      <c r="B72" s="721" t="s">
        <v>589</v>
      </c>
      <c r="C72" s="722"/>
      <c r="D72" s="722"/>
      <c r="E72" s="722"/>
      <c r="F72" s="722"/>
      <c r="G72" s="722"/>
      <c r="H72" s="722"/>
      <c r="I72" s="722"/>
      <c r="J72" s="722"/>
      <c r="K72" s="722"/>
      <c r="L72" s="722"/>
      <c r="M72" s="722"/>
      <c r="N72" s="722"/>
      <c r="O72" s="722"/>
      <c r="P72" s="723"/>
      <c r="Q72" s="724">
        <v>176</v>
      </c>
      <c r="R72" s="725"/>
      <c r="S72" s="725"/>
      <c r="T72" s="725"/>
      <c r="U72" s="725"/>
      <c r="V72" s="725">
        <v>161</v>
      </c>
      <c r="W72" s="725"/>
      <c r="X72" s="725"/>
      <c r="Y72" s="725"/>
      <c r="Z72" s="725"/>
      <c r="AA72" s="725">
        <v>15</v>
      </c>
      <c r="AB72" s="725"/>
      <c r="AC72" s="725"/>
      <c r="AD72" s="725"/>
      <c r="AE72" s="725"/>
      <c r="AF72" s="725">
        <v>15</v>
      </c>
      <c r="AG72" s="725"/>
      <c r="AH72" s="725"/>
      <c r="AI72" s="725"/>
      <c r="AJ72" s="725"/>
      <c r="AK72" s="725">
        <v>9</v>
      </c>
      <c r="AL72" s="725"/>
      <c r="AM72" s="725"/>
      <c r="AN72" s="725"/>
      <c r="AO72" s="725"/>
      <c r="AP72" s="725">
        <v>73</v>
      </c>
      <c r="AQ72" s="725"/>
      <c r="AR72" s="725"/>
      <c r="AS72" s="725"/>
      <c r="AT72" s="725"/>
      <c r="AU72" s="725">
        <v>26</v>
      </c>
      <c r="AV72" s="725"/>
      <c r="AW72" s="725"/>
      <c r="AX72" s="725"/>
      <c r="AY72" s="725"/>
      <c r="AZ72" s="840"/>
      <c r="BA72" s="840"/>
      <c r="BB72" s="840"/>
      <c r="BC72" s="840"/>
      <c r="BD72" s="841"/>
      <c r="BE72" s="237"/>
      <c r="BF72" s="237"/>
      <c r="BG72" s="237"/>
      <c r="BH72" s="237"/>
      <c r="BI72" s="237"/>
      <c r="BJ72" s="237"/>
      <c r="BK72" s="237"/>
      <c r="BL72" s="237"/>
      <c r="BM72" s="237"/>
      <c r="BN72" s="237"/>
      <c r="BO72" s="237"/>
      <c r="BP72" s="237"/>
      <c r="BQ72" s="234">
        <v>66</v>
      </c>
      <c r="BR72" s="239"/>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26"/>
    </row>
    <row r="73" spans="1:131" ht="26.25" customHeight="1" x14ac:dyDescent="0.15">
      <c r="A73" s="234">
        <v>6</v>
      </c>
      <c r="B73" s="721" t="s">
        <v>590</v>
      </c>
      <c r="C73" s="722"/>
      <c r="D73" s="722"/>
      <c r="E73" s="722"/>
      <c r="F73" s="722"/>
      <c r="G73" s="722"/>
      <c r="H73" s="722"/>
      <c r="I73" s="722"/>
      <c r="J73" s="722"/>
      <c r="K73" s="722"/>
      <c r="L73" s="722"/>
      <c r="M73" s="722"/>
      <c r="N73" s="722"/>
      <c r="O73" s="722"/>
      <c r="P73" s="723"/>
      <c r="Q73" s="724">
        <v>401</v>
      </c>
      <c r="R73" s="725"/>
      <c r="S73" s="725"/>
      <c r="T73" s="725"/>
      <c r="U73" s="725"/>
      <c r="V73" s="725">
        <v>376</v>
      </c>
      <c r="W73" s="725"/>
      <c r="X73" s="725"/>
      <c r="Y73" s="725"/>
      <c r="Z73" s="725"/>
      <c r="AA73" s="725">
        <v>25</v>
      </c>
      <c r="AB73" s="725"/>
      <c r="AC73" s="725"/>
      <c r="AD73" s="725"/>
      <c r="AE73" s="725"/>
      <c r="AF73" s="725">
        <v>25</v>
      </c>
      <c r="AG73" s="725"/>
      <c r="AH73" s="725"/>
      <c r="AI73" s="725"/>
      <c r="AJ73" s="725"/>
      <c r="AK73" s="725">
        <v>239</v>
      </c>
      <c r="AL73" s="725"/>
      <c r="AM73" s="725"/>
      <c r="AN73" s="725"/>
      <c r="AO73" s="725"/>
      <c r="AP73" s="725" t="s">
        <v>522</v>
      </c>
      <c r="AQ73" s="725"/>
      <c r="AR73" s="725"/>
      <c r="AS73" s="725"/>
      <c r="AT73" s="725"/>
      <c r="AU73" s="725" t="s">
        <v>522</v>
      </c>
      <c r="AV73" s="725"/>
      <c r="AW73" s="725"/>
      <c r="AX73" s="725"/>
      <c r="AY73" s="725"/>
      <c r="AZ73" s="840"/>
      <c r="BA73" s="840"/>
      <c r="BB73" s="840"/>
      <c r="BC73" s="840"/>
      <c r="BD73" s="841"/>
      <c r="BE73" s="237"/>
      <c r="BF73" s="237"/>
      <c r="BG73" s="237"/>
      <c r="BH73" s="237"/>
      <c r="BI73" s="237"/>
      <c r="BJ73" s="237"/>
      <c r="BK73" s="237"/>
      <c r="BL73" s="237"/>
      <c r="BM73" s="237"/>
      <c r="BN73" s="237"/>
      <c r="BO73" s="237"/>
      <c r="BP73" s="237"/>
      <c r="BQ73" s="234">
        <v>67</v>
      </c>
      <c r="BR73" s="239"/>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26"/>
    </row>
    <row r="74" spans="1:131" ht="26.25" customHeight="1" x14ac:dyDescent="0.15">
      <c r="A74" s="234">
        <v>7</v>
      </c>
      <c r="B74" s="721" t="s">
        <v>591</v>
      </c>
      <c r="C74" s="722"/>
      <c r="D74" s="722"/>
      <c r="E74" s="722"/>
      <c r="F74" s="722"/>
      <c r="G74" s="722"/>
      <c r="H74" s="722"/>
      <c r="I74" s="722"/>
      <c r="J74" s="722"/>
      <c r="K74" s="722"/>
      <c r="L74" s="722"/>
      <c r="M74" s="722"/>
      <c r="N74" s="722"/>
      <c r="O74" s="722"/>
      <c r="P74" s="723"/>
      <c r="Q74" s="724">
        <v>14719</v>
      </c>
      <c r="R74" s="725"/>
      <c r="S74" s="725"/>
      <c r="T74" s="725"/>
      <c r="U74" s="725"/>
      <c r="V74" s="725">
        <v>14003</v>
      </c>
      <c r="W74" s="725"/>
      <c r="X74" s="725"/>
      <c r="Y74" s="725"/>
      <c r="Z74" s="725"/>
      <c r="AA74" s="725">
        <v>716</v>
      </c>
      <c r="AB74" s="725"/>
      <c r="AC74" s="725"/>
      <c r="AD74" s="725"/>
      <c r="AE74" s="725"/>
      <c r="AF74" s="725">
        <v>716</v>
      </c>
      <c r="AG74" s="725"/>
      <c r="AH74" s="725"/>
      <c r="AI74" s="725"/>
      <c r="AJ74" s="725"/>
      <c r="AK74" s="725">
        <v>256</v>
      </c>
      <c r="AL74" s="725"/>
      <c r="AM74" s="725"/>
      <c r="AN74" s="725"/>
      <c r="AO74" s="725"/>
      <c r="AP74" s="725">
        <v>4831</v>
      </c>
      <c r="AQ74" s="725"/>
      <c r="AR74" s="725"/>
      <c r="AS74" s="725"/>
      <c r="AT74" s="725"/>
      <c r="AU74" s="725">
        <v>79</v>
      </c>
      <c r="AV74" s="725"/>
      <c r="AW74" s="725"/>
      <c r="AX74" s="725"/>
      <c r="AY74" s="725"/>
      <c r="AZ74" s="840"/>
      <c r="BA74" s="840"/>
      <c r="BB74" s="840"/>
      <c r="BC74" s="840"/>
      <c r="BD74" s="841"/>
      <c r="BE74" s="237"/>
      <c r="BF74" s="237"/>
      <c r="BG74" s="237"/>
      <c r="BH74" s="237"/>
      <c r="BI74" s="237"/>
      <c r="BJ74" s="237"/>
      <c r="BK74" s="237"/>
      <c r="BL74" s="237"/>
      <c r="BM74" s="237"/>
      <c r="BN74" s="237"/>
      <c r="BO74" s="237"/>
      <c r="BP74" s="237"/>
      <c r="BQ74" s="234">
        <v>68</v>
      </c>
      <c r="BR74" s="239"/>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26"/>
    </row>
    <row r="75" spans="1:131" ht="26.25" customHeight="1" x14ac:dyDescent="0.15">
      <c r="A75" s="234">
        <v>8</v>
      </c>
      <c r="B75" s="721" t="s">
        <v>592</v>
      </c>
      <c r="C75" s="722"/>
      <c r="D75" s="722"/>
      <c r="E75" s="722"/>
      <c r="F75" s="722"/>
      <c r="G75" s="722"/>
      <c r="H75" s="722"/>
      <c r="I75" s="722"/>
      <c r="J75" s="722"/>
      <c r="K75" s="722"/>
      <c r="L75" s="722"/>
      <c r="M75" s="722"/>
      <c r="N75" s="722"/>
      <c r="O75" s="722"/>
      <c r="P75" s="723"/>
      <c r="Q75" s="726">
        <v>806</v>
      </c>
      <c r="R75" s="727"/>
      <c r="S75" s="727"/>
      <c r="T75" s="727"/>
      <c r="U75" s="728"/>
      <c r="V75" s="729">
        <v>775</v>
      </c>
      <c r="W75" s="727"/>
      <c r="X75" s="727"/>
      <c r="Y75" s="727"/>
      <c r="Z75" s="728"/>
      <c r="AA75" s="729">
        <v>31</v>
      </c>
      <c r="AB75" s="727"/>
      <c r="AC75" s="727"/>
      <c r="AD75" s="727"/>
      <c r="AE75" s="728"/>
      <c r="AF75" s="729">
        <v>31</v>
      </c>
      <c r="AG75" s="727"/>
      <c r="AH75" s="727"/>
      <c r="AI75" s="727"/>
      <c r="AJ75" s="728"/>
      <c r="AK75" s="729">
        <v>164</v>
      </c>
      <c r="AL75" s="727"/>
      <c r="AM75" s="727"/>
      <c r="AN75" s="727"/>
      <c r="AO75" s="728"/>
      <c r="AP75" s="729" t="s">
        <v>522</v>
      </c>
      <c r="AQ75" s="727"/>
      <c r="AR75" s="727"/>
      <c r="AS75" s="727"/>
      <c r="AT75" s="728"/>
      <c r="AU75" s="729" t="s">
        <v>522</v>
      </c>
      <c r="AV75" s="727"/>
      <c r="AW75" s="727"/>
      <c r="AX75" s="727"/>
      <c r="AY75" s="728"/>
      <c r="AZ75" s="840"/>
      <c r="BA75" s="840"/>
      <c r="BB75" s="840"/>
      <c r="BC75" s="840"/>
      <c r="BD75" s="841"/>
      <c r="BE75" s="237"/>
      <c r="BF75" s="237"/>
      <c r="BG75" s="237"/>
      <c r="BH75" s="237"/>
      <c r="BI75" s="237"/>
      <c r="BJ75" s="237"/>
      <c r="BK75" s="237"/>
      <c r="BL75" s="237"/>
      <c r="BM75" s="237"/>
      <c r="BN75" s="237"/>
      <c r="BO75" s="237"/>
      <c r="BP75" s="237"/>
      <c r="BQ75" s="234">
        <v>69</v>
      </c>
      <c r="BR75" s="239"/>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26"/>
    </row>
    <row r="76" spans="1:131" ht="26.25" customHeight="1" x14ac:dyDescent="0.15">
      <c r="A76" s="234">
        <v>9</v>
      </c>
      <c r="B76" s="721" t="s">
        <v>593</v>
      </c>
      <c r="C76" s="722"/>
      <c r="D76" s="722"/>
      <c r="E76" s="722"/>
      <c r="F76" s="722"/>
      <c r="G76" s="722"/>
      <c r="H76" s="722"/>
      <c r="I76" s="722"/>
      <c r="J76" s="722"/>
      <c r="K76" s="722"/>
      <c r="L76" s="722"/>
      <c r="M76" s="722"/>
      <c r="N76" s="722"/>
      <c r="O76" s="722"/>
      <c r="P76" s="723"/>
      <c r="Q76" s="726">
        <v>119</v>
      </c>
      <c r="R76" s="727"/>
      <c r="S76" s="727"/>
      <c r="T76" s="727"/>
      <c r="U76" s="728"/>
      <c r="V76" s="729">
        <v>113</v>
      </c>
      <c r="W76" s="727"/>
      <c r="X76" s="727"/>
      <c r="Y76" s="727"/>
      <c r="Z76" s="728"/>
      <c r="AA76" s="729">
        <v>6</v>
      </c>
      <c r="AB76" s="727"/>
      <c r="AC76" s="727"/>
      <c r="AD76" s="727"/>
      <c r="AE76" s="728"/>
      <c r="AF76" s="729">
        <v>6</v>
      </c>
      <c r="AG76" s="727"/>
      <c r="AH76" s="727"/>
      <c r="AI76" s="727"/>
      <c r="AJ76" s="728"/>
      <c r="AK76" s="729">
        <v>20</v>
      </c>
      <c r="AL76" s="727"/>
      <c r="AM76" s="727"/>
      <c r="AN76" s="727"/>
      <c r="AO76" s="728"/>
      <c r="AP76" s="729" t="s">
        <v>522</v>
      </c>
      <c r="AQ76" s="727"/>
      <c r="AR76" s="727"/>
      <c r="AS76" s="727"/>
      <c r="AT76" s="728"/>
      <c r="AU76" s="729" t="s">
        <v>522</v>
      </c>
      <c r="AV76" s="727"/>
      <c r="AW76" s="727"/>
      <c r="AX76" s="727"/>
      <c r="AY76" s="728"/>
      <c r="AZ76" s="840"/>
      <c r="BA76" s="840"/>
      <c r="BB76" s="840"/>
      <c r="BC76" s="840"/>
      <c r="BD76" s="841"/>
      <c r="BE76" s="237"/>
      <c r="BF76" s="237"/>
      <c r="BG76" s="237"/>
      <c r="BH76" s="237"/>
      <c r="BI76" s="237"/>
      <c r="BJ76" s="237"/>
      <c r="BK76" s="237"/>
      <c r="BL76" s="237"/>
      <c r="BM76" s="237"/>
      <c r="BN76" s="237"/>
      <c r="BO76" s="237"/>
      <c r="BP76" s="237"/>
      <c r="BQ76" s="234">
        <v>70</v>
      </c>
      <c r="BR76" s="239"/>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26"/>
    </row>
    <row r="77" spans="1:131" ht="26.25" customHeight="1" x14ac:dyDescent="0.15">
      <c r="A77" s="234">
        <v>10</v>
      </c>
      <c r="B77" s="721"/>
      <c r="C77" s="722"/>
      <c r="D77" s="722"/>
      <c r="E77" s="722"/>
      <c r="F77" s="722"/>
      <c r="G77" s="722"/>
      <c r="H77" s="722"/>
      <c r="I77" s="722"/>
      <c r="J77" s="722"/>
      <c r="K77" s="722"/>
      <c r="L77" s="722"/>
      <c r="M77" s="722"/>
      <c r="N77" s="722"/>
      <c r="O77" s="722"/>
      <c r="P77" s="723"/>
      <c r="Q77" s="726"/>
      <c r="R77" s="727"/>
      <c r="S77" s="727"/>
      <c r="T77" s="727"/>
      <c r="U77" s="728"/>
      <c r="V77" s="729"/>
      <c r="W77" s="727"/>
      <c r="X77" s="727"/>
      <c r="Y77" s="727"/>
      <c r="Z77" s="728"/>
      <c r="AA77" s="729"/>
      <c r="AB77" s="727"/>
      <c r="AC77" s="727"/>
      <c r="AD77" s="727"/>
      <c r="AE77" s="728"/>
      <c r="AF77" s="729"/>
      <c r="AG77" s="727"/>
      <c r="AH77" s="727"/>
      <c r="AI77" s="727"/>
      <c r="AJ77" s="728"/>
      <c r="AK77" s="729"/>
      <c r="AL77" s="727"/>
      <c r="AM77" s="727"/>
      <c r="AN77" s="727"/>
      <c r="AO77" s="728"/>
      <c r="AP77" s="729"/>
      <c r="AQ77" s="727"/>
      <c r="AR77" s="727"/>
      <c r="AS77" s="727"/>
      <c r="AT77" s="728"/>
      <c r="AU77" s="729"/>
      <c r="AV77" s="727"/>
      <c r="AW77" s="727"/>
      <c r="AX77" s="727"/>
      <c r="AY77" s="728"/>
      <c r="AZ77" s="840"/>
      <c r="BA77" s="840"/>
      <c r="BB77" s="840"/>
      <c r="BC77" s="840"/>
      <c r="BD77" s="841"/>
      <c r="BE77" s="237"/>
      <c r="BF77" s="237"/>
      <c r="BG77" s="237"/>
      <c r="BH77" s="237"/>
      <c r="BI77" s="237"/>
      <c r="BJ77" s="237"/>
      <c r="BK77" s="237"/>
      <c r="BL77" s="237"/>
      <c r="BM77" s="237"/>
      <c r="BN77" s="237"/>
      <c r="BO77" s="237"/>
      <c r="BP77" s="237"/>
      <c r="BQ77" s="234">
        <v>71</v>
      </c>
      <c r="BR77" s="239"/>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26"/>
    </row>
    <row r="78" spans="1:131" ht="26.25" customHeight="1" x14ac:dyDescent="0.15">
      <c r="A78" s="234">
        <v>11</v>
      </c>
      <c r="B78" s="721"/>
      <c r="C78" s="722"/>
      <c r="D78" s="722"/>
      <c r="E78" s="722"/>
      <c r="F78" s="722"/>
      <c r="G78" s="722"/>
      <c r="H78" s="722"/>
      <c r="I78" s="722"/>
      <c r="J78" s="722"/>
      <c r="K78" s="722"/>
      <c r="L78" s="722"/>
      <c r="M78" s="722"/>
      <c r="N78" s="722"/>
      <c r="O78" s="722"/>
      <c r="P78" s="723"/>
      <c r="Q78" s="724"/>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5"/>
      <c r="AY78" s="725"/>
      <c r="AZ78" s="840"/>
      <c r="BA78" s="840"/>
      <c r="BB78" s="840"/>
      <c r="BC78" s="840"/>
      <c r="BD78" s="841"/>
      <c r="BE78" s="237"/>
      <c r="BF78" s="237"/>
      <c r="BG78" s="237"/>
      <c r="BH78" s="237"/>
      <c r="BI78" s="237"/>
      <c r="BJ78" s="226"/>
      <c r="BK78" s="226"/>
      <c r="BL78" s="226"/>
      <c r="BM78" s="226"/>
      <c r="BN78" s="226"/>
      <c r="BO78" s="237"/>
      <c r="BP78" s="237"/>
      <c r="BQ78" s="234">
        <v>72</v>
      </c>
      <c r="BR78" s="239"/>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26"/>
    </row>
    <row r="79" spans="1:131" ht="26.25" customHeight="1" x14ac:dyDescent="0.15">
      <c r="A79" s="234">
        <v>12</v>
      </c>
      <c r="B79" s="721"/>
      <c r="C79" s="722"/>
      <c r="D79" s="722"/>
      <c r="E79" s="722"/>
      <c r="F79" s="722"/>
      <c r="G79" s="722"/>
      <c r="H79" s="722"/>
      <c r="I79" s="722"/>
      <c r="J79" s="722"/>
      <c r="K79" s="722"/>
      <c r="L79" s="722"/>
      <c r="M79" s="722"/>
      <c r="N79" s="722"/>
      <c r="O79" s="722"/>
      <c r="P79" s="723"/>
      <c r="Q79" s="724"/>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R79" s="725"/>
      <c r="AS79" s="725"/>
      <c r="AT79" s="725"/>
      <c r="AU79" s="725"/>
      <c r="AV79" s="725"/>
      <c r="AW79" s="725"/>
      <c r="AX79" s="725"/>
      <c r="AY79" s="725"/>
      <c r="AZ79" s="840"/>
      <c r="BA79" s="840"/>
      <c r="BB79" s="840"/>
      <c r="BC79" s="840"/>
      <c r="BD79" s="841"/>
      <c r="BE79" s="237"/>
      <c r="BF79" s="237"/>
      <c r="BG79" s="237"/>
      <c r="BH79" s="237"/>
      <c r="BI79" s="237"/>
      <c r="BJ79" s="226"/>
      <c r="BK79" s="226"/>
      <c r="BL79" s="226"/>
      <c r="BM79" s="226"/>
      <c r="BN79" s="226"/>
      <c r="BO79" s="237"/>
      <c r="BP79" s="237"/>
      <c r="BQ79" s="234">
        <v>73</v>
      </c>
      <c r="BR79" s="239"/>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26"/>
    </row>
    <row r="80" spans="1:131" ht="26.25" customHeight="1" x14ac:dyDescent="0.15">
      <c r="A80" s="234">
        <v>13</v>
      </c>
      <c r="B80" s="721"/>
      <c r="C80" s="722"/>
      <c r="D80" s="722"/>
      <c r="E80" s="722"/>
      <c r="F80" s="722"/>
      <c r="G80" s="722"/>
      <c r="H80" s="722"/>
      <c r="I80" s="722"/>
      <c r="J80" s="722"/>
      <c r="K80" s="722"/>
      <c r="L80" s="722"/>
      <c r="M80" s="722"/>
      <c r="N80" s="722"/>
      <c r="O80" s="722"/>
      <c r="P80" s="723"/>
      <c r="Q80" s="724"/>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5"/>
      <c r="AY80" s="725"/>
      <c r="AZ80" s="840"/>
      <c r="BA80" s="840"/>
      <c r="BB80" s="840"/>
      <c r="BC80" s="840"/>
      <c r="BD80" s="841"/>
      <c r="BE80" s="237"/>
      <c r="BF80" s="237"/>
      <c r="BG80" s="237"/>
      <c r="BH80" s="237"/>
      <c r="BI80" s="237"/>
      <c r="BJ80" s="237"/>
      <c r="BK80" s="237"/>
      <c r="BL80" s="237"/>
      <c r="BM80" s="237"/>
      <c r="BN80" s="237"/>
      <c r="BO80" s="237"/>
      <c r="BP80" s="237"/>
      <c r="BQ80" s="234">
        <v>74</v>
      </c>
      <c r="BR80" s="239"/>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26"/>
    </row>
    <row r="81" spans="1:131" ht="26.25" customHeight="1" x14ac:dyDescent="0.15">
      <c r="A81" s="234">
        <v>14</v>
      </c>
      <c r="B81" s="721"/>
      <c r="C81" s="722"/>
      <c r="D81" s="722"/>
      <c r="E81" s="722"/>
      <c r="F81" s="722"/>
      <c r="G81" s="722"/>
      <c r="H81" s="722"/>
      <c r="I81" s="722"/>
      <c r="J81" s="722"/>
      <c r="K81" s="722"/>
      <c r="L81" s="722"/>
      <c r="M81" s="722"/>
      <c r="N81" s="722"/>
      <c r="O81" s="722"/>
      <c r="P81" s="723"/>
      <c r="Q81" s="724"/>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R81" s="725"/>
      <c r="AS81" s="725"/>
      <c r="AT81" s="725"/>
      <c r="AU81" s="725"/>
      <c r="AV81" s="725"/>
      <c r="AW81" s="725"/>
      <c r="AX81" s="725"/>
      <c r="AY81" s="725"/>
      <c r="AZ81" s="840"/>
      <c r="BA81" s="840"/>
      <c r="BB81" s="840"/>
      <c r="BC81" s="840"/>
      <c r="BD81" s="841"/>
      <c r="BE81" s="237"/>
      <c r="BF81" s="237"/>
      <c r="BG81" s="237"/>
      <c r="BH81" s="237"/>
      <c r="BI81" s="237"/>
      <c r="BJ81" s="237"/>
      <c r="BK81" s="237"/>
      <c r="BL81" s="237"/>
      <c r="BM81" s="237"/>
      <c r="BN81" s="237"/>
      <c r="BO81" s="237"/>
      <c r="BP81" s="237"/>
      <c r="BQ81" s="234">
        <v>75</v>
      </c>
      <c r="BR81" s="239"/>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26"/>
    </row>
    <row r="82" spans="1:131" ht="26.25" customHeight="1" x14ac:dyDescent="0.15">
      <c r="A82" s="234">
        <v>15</v>
      </c>
      <c r="B82" s="721"/>
      <c r="C82" s="722"/>
      <c r="D82" s="722"/>
      <c r="E82" s="722"/>
      <c r="F82" s="722"/>
      <c r="G82" s="722"/>
      <c r="H82" s="722"/>
      <c r="I82" s="722"/>
      <c r="J82" s="722"/>
      <c r="K82" s="722"/>
      <c r="L82" s="722"/>
      <c r="M82" s="722"/>
      <c r="N82" s="722"/>
      <c r="O82" s="722"/>
      <c r="P82" s="723"/>
      <c r="Q82" s="724"/>
      <c r="R82" s="725"/>
      <c r="S82" s="725"/>
      <c r="T82" s="725"/>
      <c r="U82" s="725"/>
      <c r="V82" s="725"/>
      <c r="W82" s="725"/>
      <c r="X82" s="725"/>
      <c r="Y82" s="725"/>
      <c r="Z82" s="725"/>
      <c r="AA82" s="725"/>
      <c r="AB82" s="725"/>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725"/>
      <c r="AY82" s="725"/>
      <c r="AZ82" s="840"/>
      <c r="BA82" s="840"/>
      <c r="BB82" s="840"/>
      <c r="BC82" s="840"/>
      <c r="BD82" s="841"/>
      <c r="BE82" s="237"/>
      <c r="BF82" s="237"/>
      <c r="BG82" s="237"/>
      <c r="BH82" s="237"/>
      <c r="BI82" s="237"/>
      <c r="BJ82" s="237"/>
      <c r="BK82" s="237"/>
      <c r="BL82" s="237"/>
      <c r="BM82" s="237"/>
      <c r="BN82" s="237"/>
      <c r="BO82" s="237"/>
      <c r="BP82" s="237"/>
      <c r="BQ82" s="234">
        <v>76</v>
      </c>
      <c r="BR82" s="239"/>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26"/>
    </row>
    <row r="83" spans="1:131" ht="26.25" customHeight="1" x14ac:dyDescent="0.15">
      <c r="A83" s="234">
        <v>16</v>
      </c>
      <c r="B83" s="721"/>
      <c r="C83" s="722"/>
      <c r="D83" s="722"/>
      <c r="E83" s="722"/>
      <c r="F83" s="722"/>
      <c r="G83" s="722"/>
      <c r="H83" s="722"/>
      <c r="I83" s="722"/>
      <c r="J83" s="722"/>
      <c r="K83" s="722"/>
      <c r="L83" s="722"/>
      <c r="M83" s="722"/>
      <c r="N83" s="722"/>
      <c r="O83" s="722"/>
      <c r="P83" s="723"/>
      <c r="Q83" s="724"/>
      <c r="R83" s="725"/>
      <c r="S83" s="725"/>
      <c r="T83" s="725"/>
      <c r="U83" s="725"/>
      <c r="V83" s="725"/>
      <c r="W83" s="725"/>
      <c r="X83" s="725"/>
      <c r="Y83" s="725"/>
      <c r="Z83" s="725"/>
      <c r="AA83" s="725"/>
      <c r="AB83" s="7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725"/>
      <c r="AY83" s="725"/>
      <c r="AZ83" s="840"/>
      <c r="BA83" s="840"/>
      <c r="BB83" s="840"/>
      <c r="BC83" s="840"/>
      <c r="BD83" s="841"/>
      <c r="BE83" s="237"/>
      <c r="BF83" s="237"/>
      <c r="BG83" s="237"/>
      <c r="BH83" s="237"/>
      <c r="BI83" s="237"/>
      <c r="BJ83" s="237"/>
      <c r="BK83" s="237"/>
      <c r="BL83" s="237"/>
      <c r="BM83" s="237"/>
      <c r="BN83" s="237"/>
      <c r="BO83" s="237"/>
      <c r="BP83" s="237"/>
      <c r="BQ83" s="234">
        <v>77</v>
      </c>
      <c r="BR83" s="239"/>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26"/>
    </row>
    <row r="84" spans="1:131" ht="26.25" customHeight="1" x14ac:dyDescent="0.15">
      <c r="A84" s="234">
        <v>17</v>
      </c>
      <c r="B84" s="721"/>
      <c r="C84" s="722"/>
      <c r="D84" s="722"/>
      <c r="E84" s="722"/>
      <c r="F84" s="722"/>
      <c r="G84" s="722"/>
      <c r="H84" s="722"/>
      <c r="I84" s="722"/>
      <c r="J84" s="722"/>
      <c r="K84" s="722"/>
      <c r="L84" s="722"/>
      <c r="M84" s="722"/>
      <c r="N84" s="722"/>
      <c r="O84" s="722"/>
      <c r="P84" s="723"/>
      <c r="Q84" s="724"/>
      <c r="R84" s="725"/>
      <c r="S84" s="725"/>
      <c r="T84" s="725"/>
      <c r="U84" s="725"/>
      <c r="V84" s="725"/>
      <c r="W84" s="725"/>
      <c r="X84" s="725"/>
      <c r="Y84" s="725"/>
      <c r="Z84" s="725"/>
      <c r="AA84" s="725"/>
      <c r="AB84" s="725"/>
      <c r="AC84" s="725"/>
      <c r="AD84" s="725"/>
      <c r="AE84" s="725"/>
      <c r="AF84" s="725"/>
      <c r="AG84" s="725"/>
      <c r="AH84" s="725"/>
      <c r="AI84" s="725"/>
      <c r="AJ84" s="725"/>
      <c r="AK84" s="725"/>
      <c r="AL84" s="725"/>
      <c r="AM84" s="725"/>
      <c r="AN84" s="725"/>
      <c r="AO84" s="725"/>
      <c r="AP84" s="725"/>
      <c r="AQ84" s="725"/>
      <c r="AR84" s="725"/>
      <c r="AS84" s="725"/>
      <c r="AT84" s="725"/>
      <c r="AU84" s="725"/>
      <c r="AV84" s="725"/>
      <c r="AW84" s="725"/>
      <c r="AX84" s="725"/>
      <c r="AY84" s="725"/>
      <c r="AZ84" s="840"/>
      <c r="BA84" s="840"/>
      <c r="BB84" s="840"/>
      <c r="BC84" s="840"/>
      <c r="BD84" s="841"/>
      <c r="BE84" s="237"/>
      <c r="BF84" s="237"/>
      <c r="BG84" s="237"/>
      <c r="BH84" s="237"/>
      <c r="BI84" s="237"/>
      <c r="BJ84" s="237"/>
      <c r="BK84" s="237"/>
      <c r="BL84" s="237"/>
      <c r="BM84" s="237"/>
      <c r="BN84" s="237"/>
      <c r="BO84" s="237"/>
      <c r="BP84" s="237"/>
      <c r="BQ84" s="234">
        <v>78</v>
      </c>
      <c r="BR84" s="239"/>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26"/>
    </row>
    <row r="85" spans="1:131" ht="26.25" customHeight="1" x14ac:dyDescent="0.15">
      <c r="A85" s="234">
        <v>18</v>
      </c>
      <c r="B85" s="721"/>
      <c r="C85" s="722"/>
      <c r="D85" s="722"/>
      <c r="E85" s="722"/>
      <c r="F85" s="722"/>
      <c r="G85" s="722"/>
      <c r="H85" s="722"/>
      <c r="I85" s="722"/>
      <c r="J85" s="722"/>
      <c r="K85" s="722"/>
      <c r="L85" s="722"/>
      <c r="M85" s="722"/>
      <c r="N85" s="722"/>
      <c r="O85" s="722"/>
      <c r="P85" s="723"/>
      <c r="Q85" s="724"/>
      <c r="R85" s="725"/>
      <c r="S85" s="725"/>
      <c r="T85" s="725"/>
      <c r="U85" s="725"/>
      <c r="V85" s="725"/>
      <c r="W85" s="725"/>
      <c r="X85" s="725"/>
      <c r="Y85" s="725"/>
      <c r="Z85" s="725"/>
      <c r="AA85" s="725"/>
      <c r="AB85" s="725"/>
      <c r="AC85" s="725"/>
      <c r="AD85" s="725"/>
      <c r="AE85" s="725"/>
      <c r="AF85" s="725"/>
      <c r="AG85" s="725"/>
      <c r="AH85" s="725"/>
      <c r="AI85" s="725"/>
      <c r="AJ85" s="725"/>
      <c r="AK85" s="725"/>
      <c r="AL85" s="725"/>
      <c r="AM85" s="725"/>
      <c r="AN85" s="725"/>
      <c r="AO85" s="725"/>
      <c r="AP85" s="725"/>
      <c r="AQ85" s="725"/>
      <c r="AR85" s="725"/>
      <c r="AS85" s="725"/>
      <c r="AT85" s="725"/>
      <c r="AU85" s="725"/>
      <c r="AV85" s="725"/>
      <c r="AW85" s="725"/>
      <c r="AX85" s="725"/>
      <c r="AY85" s="725"/>
      <c r="AZ85" s="840"/>
      <c r="BA85" s="840"/>
      <c r="BB85" s="840"/>
      <c r="BC85" s="840"/>
      <c r="BD85" s="841"/>
      <c r="BE85" s="237"/>
      <c r="BF85" s="237"/>
      <c r="BG85" s="237"/>
      <c r="BH85" s="237"/>
      <c r="BI85" s="237"/>
      <c r="BJ85" s="237"/>
      <c r="BK85" s="237"/>
      <c r="BL85" s="237"/>
      <c r="BM85" s="237"/>
      <c r="BN85" s="237"/>
      <c r="BO85" s="237"/>
      <c r="BP85" s="237"/>
      <c r="BQ85" s="234">
        <v>79</v>
      </c>
      <c r="BR85" s="239"/>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26"/>
    </row>
    <row r="86" spans="1:131" ht="26.25" customHeight="1" x14ac:dyDescent="0.15">
      <c r="A86" s="234">
        <v>19</v>
      </c>
      <c r="B86" s="721"/>
      <c r="C86" s="722"/>
      <c r="D86" s="722"/>
      <c r="E86" s="722"/>
      <c r="F86" s="722"/>
      <c r="G86" s="722"/>
      <c r="H86" s="722"/>
      <c r="I86" s="722"/>
      <c r="J86" s="722"/>
      <c r="K86" s="722"/>
      <c r="L86" s="722"/>
      <c r="M86" s="722"/>
      <c r="N86" s="722"/>
      <c r="O86" s="722"/>
      <c r="P86" s="723"/>
      <c r="Q86" s="724"/>
      <c r="R86" s="725"/>
      <c r="S86" s="725"/>
      <c r="T86" s="725"/>
      <c r="U86" s="725"/>
      <c r="V86" s="725"/>
      <c r="W86" s="725"/>
      <c r="X86" s="725"/>
      <c r="Y86" s="725"/>
      <c r="Z86" s="725"/>
      <c r="AA86" s="725"/>
      <c r="AB86" s="725"/>
      <c r="AC86" s="725"/>
      <c r="AD86" s="725"/>
      <c r="AE86" s="725"/>
      <c r="AF86" s="725"/>
      <c r="AG86" s="725"/>
      <c r="AH86" s="725"/>
      <c r="AI86" s="725"/>
      <c r="AJ86" s="725"/>
      <c r="AK86" s="725"/>
      <c r="AL86" s="725"/>
      <c r="AM86" s="725"/>
      <c r="AN86" s="725"/>
      <c r="AO86" s="725"/>
      <c r="AP86" s="725"/>
      <c r="AQ86" s="725"/>
      <c r="AR86" s="725"/>
      <c r="AS86" s="725"/>
      <c r="AT86" s="725"/>
      <c r="AU86" s="725"/>
      <c r="AV86" s="725"/>
      <c r="AW86" s="725"/>
      <c r="AX86" s="725"/>
      <c r="AY86" s="725"/>
      <c r="AZ86" s="840"/>
      <c r="BA86" s="840"/>
      <c r="BB86" s="840"/>
      <c r="BC86" s="840"/>
      <c r="BD86" s="841"/>
      <c r="BE86" s="237"/>
      <c r="BF86" s="237"/>
      <c r="BG86" s="237"/>
      <c r="BH86" s="237"/>
      <c r="BI86" s="237"/>
      <c r="BJ86" s="237"/>
      <c r="BK86" s="237"/>
      <c r="BL86" s="237"/>
      <c r="BM86" s="237"/>
      <c r="BN86" s="237"/>
      <c r="BO86" s="237"/>
      <c r="BP86" s="237"/>
      <c r="BQ86" s="234">
        <v>80</v>
      </c>
      <c r="BR86" s="239"/>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26"/>
    </row>
    <row r="87" spans="1:131" ht="26.25" customHeight="1" x14ac:dyDescent="0.15">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26"/>
    </row>
    <row r="88" spans="1:131" ht="26.25" customHeight="1" thickBot="1" x14ac:dyDescent="0.2">
      <c r="A88" s="236" t="s">
        <v>393</v>
      </c>
      <c r="B88" s="815" t="s">
        <v>424</v>
      </c>
      <c r="C88" s="816"/>
      <c r="D88" s="816"/>
      <c r="E88" s="816"/>
      <c r="F88" s="816"/>
      <c r="G88" s="816"/>
      <c r="H88" s="816"/>
      <c r="I88" s="816"/>
      <c r="J88" s="816"/>
      <c r="K88" s="816"/>
      <c r="L88" s="816"/>
      <c r="M88" s="816"/>
      <c r="N88" s="816"/>
      <c r="O88" s="816"/>
      <c r="P88" s="817"/>
      <c r="Q88" s="847"/>
      <c r="R88" s="848"/>
      <c r="S88" s="848"/>
      <c r="T88" s="848"/>
      <c r="U88" s="848"/>
      <c r="V88" s="848"/>
      <c r="W88" s="848"/>
      <c r="X88" s="848"/>
      <c r="Y88" s="848"/>
      <c r="Z88" s="848"/>
      <c r="AA88" s="848"/>
      <c r="AB88" s="848"/>
      <c r="AC88" s="848"/>
      <c r="AD88" s="848"/>
      <c r="AE88" s="848"/>
      <c r="AF88" s="852">
        <v>869</v>
      </c>
      <c r="AG88" s="852"/>
      <c r="AH88" s="852"/>
      <c r="AI88" s="852"/>
      <c r="AJ88" s="852"/>
      <c r="AK88" s="848"/>
      <c r="AL88" s="848"/>
      <c r="AM88" s="848"/>
      <c r="AN88" s="848"/>
      <c r="AO88" s="848"/>
      <c r="AP88" s="852">
        <v>5359</v>
      </c>
      <c r="AQ88" s="852"/>
      <c r="AR88" s="852"/>
      <c r="AS88" s="852"/>
      <c r="AT88" s="852"/>
      <c r="AU88" s="852">
        <v>169</v>
      </c>
      <c r="AV88" s="852"/>
      <c r="AW88" s="852"/>
      <c r="AX88" s="852"/>
      <c r="AY88" s="852"/>
      <c r="AZ88" s="856"/>
      <c r="BA88" s="856"/>
      <c r="BB88" s="856"/>
      <c r="BC88" s="856"/>
      <c r="BD88" s="857"/>
      <c r="BE88" s="237"/>
      <c r="BF88" s="237"/>
      <c r="BG88" s="237"/>
      <c r="BH88" s="237"/>
      <c r="BI88" s="237"/>
      <c r="BJ88" s="237"/>
      <c r="BK88" s="237"/>
      <c r="BL88" s="237"/>
      <c r="BM88" s="237"/>
      <c r="BN88" s="237"/>
      <c r="BO88" s="237"/>
      <c r="BP88" s="237"/>
      <c r="BQ88" s="234">
        <v>82</v>
      </c>
      <c r="BR88" s="239"/>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5" t="s">
        <v>425</v>
      </c>
      <c r="BS102" s="816"/>
      <c r="BT102" s="816"/>
      <c r="BU102" s="816"/>
      <c r="BV102" s="816"/>
      <c r="BW102" s="816"/>
      <c r="BX102" s="816"/>
      <c r="BY102" s="816"/>
      <c r="BZ102" s="816"/>
      <c r="CA102" s="816"/>
      <c r="CB102" s="816"/>
      <c r="CC102" s="816"/>
      <c r="CD102" s="816"/>
      <c r="CE102" s="816"/>
      <c r="CF102" s="816"/>
      <c r="CG102" s="817"/>
      <c r="CH102" s="887"/>
      <c r="CI102" s="888"/>
      <c r="CJ102" s="888"/>
      <c r="CK102" s="888"/>
      <c r="CL102" s="889"/>
      <c r="CM102" s="887"/>
      <c r="CN102" s="888"/>
      <c r="CO102" s="888"/>
      <c r="CP102" s="888"/>
      <c r="CQ102" s="889"/>
      <c r="CR102" s="890"/>
      <c r="CS102" s="859"/>
      <c r="CT102" s="859"/>
      <c r="CU102" s="859"/>
      <c r="CV102" s="891"/>
      <c r="CW102" s="890"/>
      <c r="CX102" s="859"/>
      <c r="CY102" s="859"/>
      <c r="CZ102" s="859"/>
      <c r="DA102" s="891"/>
      <c r="DB102" s="890"/>
      <c r="DC102" s="859"/>
      <c r="DD102" s="859"/>
      <c r="DE102" s="859"/>
      <c r="DF102" s="891"/>
      <c r="DG102" s="890"/>
      <c r="DH102" s="859"/>
      <c r="DI102" s="859"/>
      <c r="DJ102" s="859"/>
      <c r="DK102" s="891"/>
      <c r="DL102" s="890"/>
      <c r="DM102" s="859"/>
      <c r="DN102" s="859"/>
      <c r="DO102" s="859"/>
      <c r="DP102" s="891"/>
      <c r="DQ102" s="890"/>
      <c r="DR102" s="859"/>
      <c r="DS102" s="859"/>
      <c r="DT102" s="859"/>
      <c r="DU102" s="891"/>
      <c r="DV102" s="815"/>
      <c r="DW102" s="816"/>
      <c r="DX102" s="816"/>
      <c r="DY102" s="816"/>
      <c r="DZ102" s="91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310</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310</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310</v>
      </c>
      <c r="DR109" s="893"/>
      <c r="DS109" s="893"/>
      <c r="DT109" s="893"/>
      <c r="DU109" s="894"/>
      <c r="DV109" s="892" t="s">
        <v>435</v>
      </c>
      <c r="DW109" s="893"/>
      <c r="DX109" s="893"/>
      <c r="DY109" s="893"/>
      <c r="DZ109" s="895"/>
    </row>
    <row r="110" spans="1:131" s="226" customFormat="1" ht="26.25" customHeight="1" x14ac:dyDescent="0.15">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1212471</v>
      </c>
      <c r="AB110" s="900"/>
      <c r="AC110" s="900"/>
      <c r="AD110" s="900"/>
      <c r="AE110" s="901"/>
      <c r="AF110" s="902">
        <v>1141031</v>
      </c>
      <c r="AG110" s="900"/>
      <c r="AH110" s="900"/>
      <c r="AI110" s="900"/>
      <c r="AJ110" s="901"/>
      <c r="AK110" s="902">
        <v>1106875</v>
      </c>
      <c r="AL110" s="900"/>
      <c r="AM110" s="900"/>
      <c r="AN110" s="900"/>
      <c r="AO110" s="901"/>
      <c r="AP110" s="903">
        <v>23.8</v>
      </c>
      <c r="AQ110" s="904"/>
      <c r="AR110" s="904"/>
      <c r="AS110" s="904"/>
      <c r="AT110" s="905"/>
      <c r="AU110" s="906" t="s">
        <v>75</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11018212</v>
      </c>
      <c r="BR110" s="931"/>
      <c r="BS110" s="931"/>
      <c r="BT110" s="931"/>
      <c r="BU110" s="931"/>
      <c r="BV110" s="931">
        <v>10743554</v>
      </c>
      <c r="BW110" s="931"/>
      <c r="BX110" s="931"/>
      <c r="BY110" s="931"/>
      <c r="BZ110" s="931"/>
      <c r="CA110" s="931">
        <v>10524860</v>
      </c>
      <c r="CB110" s="931"/>
      <c r="CC110" s="931"/>
      <c r="CD110" s="931"/>
      <c r="CE110" s="931"/>
      <c r="CF110" s="944">
        <v>226</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441</v>
      </c>
      <c r="DH110" s="931"/>
      <c r="DI110" s="931"/>
      <c r="DJ110" s="931"/>
      <c r="DK110" s="931"/>
      <c r="DL110" s="931" t="s">
        <v>441</v>
      </c>
      <c r="DM110" s="931"/>
      <c r="DN110" s="931"/>
      <c r="DO110" s="931"/>
      <c r="DP110" s="931"/>
      <c r="DQ110" s="931" t="s">
        <v>416</v>
      </c>
      <c r="DR110" s="931"/>
      <c r="DS110" s="931"/>
      <c r="DT110" s="931"/>
      <c r="DU110" s="931"/>
      <c r="DV110" s="932" t="s">
        <v>416</v>
      </c>
      <c r="DW110" s="932"/>
      <c r="DX110" s="932"/>
      <c r="DY110" s="932"/>
      <c r="DZ110" s="933"/>
    </row>
    <row r="111" spans="1:131" s="226"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441</v>
      </c>
      <c r="AB111" s="938"/>
      <c r="AC111" s="938"/>
      <c r="AD111" s="938"/>
      <c r="AE111" s="939"/>
      <c r="AF111" s="940" t="s">
        <v>441</v>
      </c>
      <c r="AG111" s="938"/>
      <c r="AH111" s="938"/>
      <c r="AI111" s="938"/>
      <c r="AJ111" s="939"/>
      <c r="AK111" s="940" t="s">
        <v>416</v>
      </c>
      <c r="AL111" s="938"/>
      <c r="AM111" s="938"/>
      <c r="AN111" s="938"/>
      <c r="AO111" s="939"/>
      <c r="AP111" s="941" t="s">
        <v>416</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2687</v>
      </c>
      <c r="BR111" s="926"/>
      <c r="BS111" s="926"/>
      <c r="BT111" s="926"/>
      <c r="BU111" s="926"/>
      <c r="BV111" s="926">
        <v>1000</v>
      </c>
      <c r="BW111" s="926"/>
      <c r="BX111" s="926"/>
      <c r="BY111" s="926"/>
      <c r="BZ111" s="926"/>
      <c r="CA111" s="926">
        <v>500</v>
      </c>
      <c r="CB111" s="926"/>
      <c r="CC111" s="926"/>
      <c r="CD111" s="926"/>
      <c r="CE111" s="926"/>
      <c r="CF111" s="920">
        <v>0</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416</v>
      </c>
      <c r="DH111" s="926"/>
      <c r="DI111" s="926"/>
      <c r="DJ111" s="926"/>
      <c r="DK111" s="926"/>
      <c r="DL111" s="926" t="s">
        <v>416</v>
      </c>
      <c r="DM111" s="926"/>
      <c r="DN111" s="926"/>
      <c r="DO111" s="926"/>
      <c r="DP111" s="926"/>
      <c r="DQ111" s="926" t="s">
        <v>416</v>
      </c>
      <c r="DR111" s="926"/>
      <c r="DS111" s="926"/>
      <c r="DT111" s="926"/>
      <c r="DU111" s="926"/>
      <c r="DV111" s="927" t="s">
        <v>416</v>
      </c>
      <c r="DW111" s="927"/>
      <c r="DX111" s="927"/>
      <c r="DY111" s="927"/>
      <c r="DZ111" s="928"/>
    </row>
    <row r="112" spans="1:131" s="226"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416</v>
      </c>
      <c r="AB112" s="959"/>
      <c r="AC112" s="959"/>
      <c r="AD112" s="959"/>
      <c r="AE112" s="960"/>
      <c r="AF112" s="961" t="s">
        <v>416</v>
      </c>
      <c r="AG112" s="959"/>
      <c r="AH112" s="959"/>
      <c r="AI112" s="959"/>
      <c r="AJ112" s="960"/>
      <c r="AK112" s="961" t="s">
        <v>416</v>
      </c>
      <c r="AL112" s="959"/>
      <c r="AM112" s="959"/>
      <c r="AN112" s="959"/>
      <c r="AO112" s="960"/>
      <c r="AP112" s="962" t="s">
        <v>416</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1718570</v>
      </c>
      <c r="BR112" s="926"/>
      <c r="BS112" s="926"/>
      <c r="BT112" s="926"/>
      <c r="BU112" s="926"/>
      <c r="BV112" s="926">
        <v>1587671</v>
      </c>
      <c r="BW112" s="926"/>
      <c r="BX112" s="926"/>
      <c r="BY112" s="926"/>
      <c r="BZ112" s="926"/>
      <c r="CA112" s="926">
        <v>1461440</v>
      </c>
      <c r="CB112" s="926"/>
      <c r="CC112" s="926"/>
      <c r="CD112" s="926"/>
      <c r="CE112" s="926"/>
      <c r="CF112" s="920">
        <v>31.4</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416</v>
      </c>
      <c r="DH112" s="926"/>
      <c r="DI112" s="926"/>
      <c r="DJ112" s="926"/>
      <c r="DK112" s="926"/>
      <c r="DL112" s="926" t="s">
        <v>416</v>
      </c>
      <c r="DM112" s="926"/>
      <c r="DN112" s="926"/>
      <c r="DO112" s="926"/>
      <c r="DP112" s="926"/>
      <c r="DQ112" s="926" t="s">
        <v>416</v>
      </c>
      <c r="DR112" s="926"/>
      <c r="DS112" s="926"/>
      <c r="DT112" s="926"/>
      <c r="DU112" s="926"/>
      <c r="DV112" s="927" t="s">
        <v>416</v>
      </c>
      <c r="DW112" s="927"/>
      <c r="DX112" s="927"/>
      <c r="DY112" s="927"/>
      <c r="DZ112" s="928"/>
    </row>
    <row r="113" spans="1:130" s="226"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125525</v>
      </c>
      <c r="AB113" s="938"/>
      <c r="AC113" s="938"/>
      <c r="AD113" s="938"/>
      <c r="AE113" s="939"/>
      <c r="AF113" s="940">
        <v>118684</v>
      </c>
      <c r="AG113" s="938"/>
      <c r="AH113" s="938"/>
      <c r="AI113" s="938"/>
      <c r="AJ113" s="939"/>
      <c r="AK113" s="940">
        <v>124326</v>
      </c>
      <c r="AL113" s="938"/>
      <c r="AM113" s="938"/>
      <c r="AN113" s="938"/>
      <c r="AO113" s="939"/>
      <c r="AP113" s="941">
        <v>2.7</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187024</v>
      </c>
      <c r="BR113" s="926"/>
      <c r="BS113" s="926"/>
      <c r="BT113" s="926"/>
      <c r="BU113" s="926"/>
      <c r="BV113" s="926">
        <v>169439</v>
      </c>
      <c r="BW113" s="926"/>
      <c r="BX113" s="926"/>
      <c r="BY113" s="926"/>
      <c r="BZ113" s="926"/>
      <c r="CA113" s="926">
        <v>168477</v>
      </c>
      <c r="CB113" s="926"/>
      <c r="CC113" s="926"/>
      <c r="CD113" s="926"/>
      <c r="CE113" s="926"/>
      <c r="CF113" s="920">
        <v>3.6</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416</v>
      </c>
      <c r="DH113" s="959"/>
      <c r="DI113" s="959"/>
      <c r="DJ113" s="959"/>
      <c r="DK113" s="960"/>
      <c r="DL113" s="961" t="s">
        <v>416</v>
      </c>
      <c r="DM113" s="959"/>
      <c r="DN113" s="959"/>
      <c r="DO113" s="959"/>
      <c r="DP113" s="960"/>
      <c r="DQ113" s="961" t="s">
        <v>416</v>
      </c>
      <c r="DR113" s="959"/>
      <c r="DS113" s="959"/>
      <c r="DT113" s="959"/>
      <c r="DU113" s="960"/>
      <c r="DV113" s="962" t="s">
        <v>416</v>
      </c>
      <c r="DW113" s="963"/>
      <c r="DX113" s="963"/>
      <c r="DY113" s="963"/>
      <c r="DZ113" s="964"/>
    </row>
    <row r="114" spans="1:130" s="226"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66748</v>
      </c>
      <c r="AB114" s="959"/>
      <c r="AC114" s="959"/>
      <c r="AD114" s="959"/>
      <c r="AE114" s="960"/>
      <c r="AF114" s="961">
        <v>44265</v>
      </c>
      <c r="AG114" s="959"/>
      <c r="AH114" s="959"/>
      <c r="AI114" s="959"/>
      <c r="AJ114" s="960"/>
      <c r="AK114" s="961">
        <v>21684</v>
      </c>
      <c r="AL114" s="959"/>
      <c r="AM114" s="959"/>
      <c r="AN114" s="959"/>
      <c r="AO114" s="960"/>
      <c r="AP114" s="962">
        <v>0.5</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473711</v>
      </c>
      <c r="BR114" s="926"/>
      <c r="BS114" s="926"/>
      <c r="BT114" s="926"/>
      <c r="BU114" s="926"/>
      <c r="BV114" s="926">
        <v>530225</v>
      </c>
      <c r="BW114" s="926"/>
      <c r="BX114" s="926"/>
      <c r="BY114" s="926"/>
      <c r="BZ114" s="926"/>
      <c r="CA114" s="926">
        <v>470743</v>
      </c>
      <c r="CB114" s="926"/>
      <c r="CC114" s="926"/>
      <c r="CD114" s="926"/>
      <c r="CE114" s="926"/>
      <c r="CF114" s="920">
        <v>10.1</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416</v>
      </c>
      <c r="DH114" s="959"/>
      <c r="DI114" s="959"/>
      <c r="DJ114" s="959"/>
      <c r="DK114" s="960"/>
      <c r="DL114" s="961" t="s">
        <v>416</v>
      </c>
      <c r="DM114" s="959"/>
      <c r="DN114" s="959"/>
      <c r="DO114" s="959"/>
      <c r="DP114" s="960"/>
      <c r="DQ114" s="961" t="s">
        <v>416</v>
      </c>
      <c r="DR114" s="959"/>
      <c r="DS114" s="959"/>
      <c r="DT114" s="959"/>
      <c r="DU114" s="960"/>
      <c r="DV114" s="962" t="s">
        <v>416</v>
      </c>
      <c r="DW114" s="963"/>
      <c r="DX114" s="963"/>
      <c r="DY114" s="963"/>
      <c r="DZ114" s="964"/>
    </row>
    <row r="115" spans="1:130" s="226"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416</v>
      </c>
      <c r="AB115" s="938"/>
      <c r="AC115" s="938"/>
      <c r="AD115" s="938"/>
      <c r="AE115" s="939"/>
      <c r="AF115" s="940" t="s">
        <v>416</v>
      </c>
      <c r="AG115" s="938"/>
      <c r="AH115" s="938"/>
      <c r="AI115" s="938"/>
      <c r="AJ115" s="939"/>
      <c r="AK115" s="940" t="s">
        <v>416</v>
      </c>
      <c r="AL115" s="938"/>
      <c r="AM115" s="938"/>
      <c r="AN115" s="938"/>
      <c r="AO115" s="939"/>
      <c r="AP115" s="941" t="s">
        <v>416</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416</v>
      </c>
      <c r="BR115" s="926"/>
      <c r="BS115" s="926"/>
      <c r="BT115" s="926"/>
      <c r="BU115" s="926"/>
      <c r="BV115" s="926" t="s">
        <v>416</v>
      </c>
      <c r="BW115" s="926"/>
      <c r="BX115" s="926"/>
      <c r="BY115" s="926"/>
      <c r="BZ115" s="926"/>
      <c r="CA115" s="926" t="s">
        <v>416</v>
      </c>
      <c r="CB115" s="926"/>
      <c r="CC115" s="926"/>
      <c r="CD115" s="926"/>
      <c r="CE115" s="926"/>
      <c r="CF115" s="920" t="s">
        <v>416</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416</v>
      </c>
      <c r="DH115" s="959"/>
      <c r="DI115" s="959"/>
      <c r="DJ115" s="959"/>
      <c r="DK115" s="960"/>
      <c r="DL115" s="961" t="s">
        <v>416</v>
      </c>
      <c r="DM115" s="959"/>
      <c r="DN115" s="959"/>
      <c r="DO115" s="959"/>
      <c r="DP115" s="960"/>
      <c r="DQ115" s="961" t="s">
        <v>416</v>
      </c>
      <c r="DR115" s="959"/>
      <c r="DS115" s="959"/>
      <c r="DT115" s="959"/>
      <c r="DU115" s="960"/>
      <c r="DV115" s="962" t="s">
        <v>416</v>
      </c>
      <c r="DW115" s="963"/>
      <c r="DX115" s="963"/>
      <c r="DY115" s="963"/>
      <c r="DZ115" s="964"/>
    </row>
    <row r="116" spans="1:130" s="226"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416</v>
      </c>
      <c r="AB116" s="959"/>
      <c r="AC116" s="959"/>
      <c r="AD116" s="959"/>
      <c r="AE116" s="960"/>
      <c r="AF116" s="961">
        <v>16</v>
      </c>
      <c r="AG116" s="959"/>
      <c r="AH116" s="959"/>
      <c r="AI116" s="959"/>
      <c r="AJ116" s="960"/>
      <c r="AK116" s="961" t="s">
        <v>416</v>
      </c>
      <c r="AL116" s="959"/>
      <c r="AM116" s="959"/>
      <c r="AN116" s="959"/>
      <c r="AO116" s="960"/>
      <c r="AP116" s="962" t="s">
        <v>416</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416</v>
      </c>
      <c r="BR116" s="926"/>
      <c r="BS116" s="926"/>
      <c r="BT116" s="926"/>
      <c r="BU116" s="926"/>
      <c r="BV116" s="926" t="s">
        <v>416</v>
      </c>
      <c r="BW116" s="926"/>
      <c r="BX116" s="926"/>
      <c r="BY116" s="926"/>
      <c r="BZ116" s="926"/>
      <c r="CA116" s="926" t="s">
        <v>416</v>
      </c>
      <c r="CB116" s="926"/>
      <c r="CC116" s="926"/>
      <c r="CD116" s="926"/>
      <c r="CE116" s="926"/>
      <c r="CF116" s="920" t="s">
        <v>416</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416</v>
      </c>
      <c r="DH116" s="959"/>
      <c r="DI116" s="959"/>
      <c r="DJ116" s="959"/>
      <c r="DK116" s="960"/>
      <c r="DL116" s="961" t="s">
        <v>416</v>
      </c>
      <c r="DM116" s="959"/>
      <c r="DN116" s="959"/>
      <c r="DO116" s="959"/>
      <c r="DP116" s="960"/>
      <c r="DQ116" s="961" t="s">
        <v>416</v>
      </c>
      <c r="DR116" s="959"/>
      <c r="DS116" s="959"/>
      <c r="DT116" s="959"/>
      <c r="DU116" s="960"/>
      <c r="DV116" s="962" t="s">
        <v>416</v>
      </c>
      <c r="DW116" s="963"/>
      <c r="DX116" s="963"/>
      <c r="DY116" s="963"/>
      <c r="DZ116" s="964"/>
    </row>
    <row r="117" spans="1:130" s="226"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1404744</v>
      </c>
      <c r="AB117" s="979"/>
      <c r="AC117" s="979"/>
      <c r="AD117" s="979"/>
      <c r="AE117" s="980"/>
      <c r="AF117" s="981">
        <v>1303996</v>
      </c>
      <c r="AG117" s="979"/>
      <c r="AH117" s="979"/>
      <c r="AI117" s="979"/>
      <c r="AJ117" s="980"/>
      <c r="AK117" s="981">
        <v>1252885</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238</v>
      </c>
      <c r="BR117" s="926"/>
      <c r="BS117" s="926"/>
      <c r="BT117" s="926"/>
      <c r="BU117" s="926"/>
      <c r="BV117" s="926" t="s">
        <v>463</v>
      </c>
      <c r="BW117" s="926"/>
      <c r="BX117" s="926"/>
      <c r="BY117" s="926"/>
      <c r="BZ117" s="926"/>
      <c r="CA117" s="926" t="s">
        <v>441</v>
      </c>
      <c r="CB117" s="926"/>
      <c r="CC117" s="926"/>
      <c r="CD117" s="926"/>
      <c r="CE117" s="926"/>
      <c r="CF117" s="920" t="s">
        <v>238</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465</v>
      </c>
      <c r="DH117" s="959"/>
      <c r="DI117" s="959"/>
      <c r="DJ117" s="959"/>
      <c r="DK117" s="960"/>
      <c r="DL117" s="961" t="s">
        <v>238</v>
      </c>
      <c r="DM117" s="959"/>
      <c r="DN117" s="959"/>
      <c r="DO117" s="959"/>
      <c r="DP117" s="960"/>
      <c r="DQ117" s="961" t="s">
        <v>441</v>
      </c>
      <c r="DR117" s="959"/>
      <c r="DS117" s="959"/>
      <c r="DT117" s="959"/>
      <c r="DU117" s="960"/>
      <c r="DV117" s="962" t="s">
        <v>395</v>
      </c>
      <c r="DW117" s="963"/>
      <c r="DX117" s="963"/>
      <c r="DY117" s="963"/>
      <c r="DZ117" s="964"/>
    </row>
    <row r="118" spans="1:130" s="226" customFormat="1" ht="26.25" customHeight="1" x14ac:dyDescent="0.15">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310</v>
      </c>
      <c r="AL118" s="893"/>
      <c r="AM118" s="893"/>
      <c r="AN118" s="893"/>
      <c r="AO118" s="894"/>
      <c r="AP118" s="970" t="s">
        <v>435</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463</v>
      </c>
      <c r="BR118" s="1000"/>
      <c r="BS118" s="1000"/>
      <c r="BT118" s="1000"/>
      <c r="BU118" s="1000"/>
      <c r="BV118" s="1000" t="s">
        <v>238</v>
      </c>
      <c r="BW118" s="1000"/>
      <c r="BX118" s="1000"/>
      <c r="BY118" s="1000"/>
      <c r="BZ118" s="1000"/>
      <c r="CA118" s="1000" t="s">
        <v>465</v>
      </c>
      <c r="CB118" s="1000"/>
      <c r="CC118" s="1000"/>
      <c r="CD118" s="1000"/>
      <c r="CE118" s="1000"/>
      <c r="CF118" s="920" t="s">
        <v>463</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465</v>
      </c>
      <c r="DH118" s="959"/>
      <c r="DI118" s="959"/>
      <c r="DJ118" s="959"/>
      <c r="DK118" s="960"/>
      <c r="DL118" s="961" t="s">
        <v>463</v>
      </c>
      <c r="DM118" s="959"/>
      <c r="DN118" s="959"/>
      <c r="DO118" s="959"/>
      <c r="DP118" s="960"/>
      <c r="DQ118" s="961" t="s">
        <v>465</v>
      </c>
      <c r="DR118" s="959"/>
      <c r="DS118" s="959"/>
      <c r="DT118" s="959"/>
      <c r="DU118" s="960"/>
      <c r="DV118" s="962" t="s">
        <v>441</v>
      </c>
      <c r="DW118" s="963"/>
      <c r="DX118" s="963"/>
      <c r="DY118" s="963"/>
      <c r="DZ118" s="964"/>
    </row>
    <row r="119" spans="1:130" s="226" customFormat="1" ht="26.25" customHeight="1" x14ac:dyDescent="0.15">
      <c r="A119" s="1062"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468</v>
      </c>
      <c r="AB119" s="900"/>
      <c r="AC119" s="900"/>
      <c r="AD119" s="900"/>
      <c r="AE119" s="901"/>
      <c r="AF119" s="902" t="s">
        <v>238</v>
      </c>
      <c r="AG119" s="900"/>
      <c r="AH119" s="900"/>
      <c r="AI119" s="900"/>
      <c r="AJ119" s="901"/>
      <c r="AK119" s="902" t="s">
        <v>469</v>
      </c>
      <c r="AL119" s="900"/>
      <c r="AM119" s="900"/>
      <c r="AN119" s="900"/>
      <c r="AO119" s="901"/>
      <c r="AP119" s="903" t="s">
        <v>465</v>
      </c>
      <c r="AQ119" s="904"/>
      <c r="AR119" s="904"/>
      <c r="AS119" s="904"/>
      <c r="AT119" s="905"/>
      <c r="AU119" s="910"/>
      <c r="AV119" s="911"/>
      <c r="AW119" s="911"/>
      <c r="AX119" s="911"/>
      <c r="AY119" s="911"/>
      <c r="AZ119" s="247" t="s">
        <v>191</v>
      </c>
      <c r="BA119" s="247"/>
      <c r="BB119" s="247"/>
      <c r="BC119" s="247"/>
      <c r="BD119" s="247"/>
      <c r="BE119" s="247"/>
      <c r="BF119" s="247"/>
      <c r="BG119" s="247"/>
      <c r="BH119" s="247"/>
      <c r="BI119" s="247"/>
      <c r="BJ119" s="247"/>
      <c r="BK119" s="247"/>
      <c r="BL119" s="247"/>
      <c r="BM119" s="247"/>
      <c r="BN119" s="247"/>
      <c r="BO119" s="977" t="s">
        <v>470</v>
      </c>
      <c r="BP119" s="1005"/>
      <c r="BQ119" s="999">
        <v>13400204</v>
      </c>
      <c r="BR119" s="1000"/>
      <c r="BS119" s="1000"/>
      <c r="BT119" s="1000"/>
      <c r="BU119" s="1000"/>
      <c r="BV119" s="1000">
        <v>13031889</v>
      </c>
      <c r="BW119" s="1000"/>
      <c r="BX119" s="1000"/>
      <c r="BY119" s="1000"/>
      <c r="BZ119" s="1000"/>
      <c r="CA119" s="1000">
        <v>12626020</v>
      </c>
      <c r="CB119" s="1000"/>
      <c r="CC119" s="1000"/>
      <c r="CD119" s="1000"/>
      <c r="CE119" s="1000"/>
      <c r="CF119" s="1001"/>
      <c r="CG119" s="1002"/>
      <c r="CH119" s="1002"/>
      <c r="CI119" s="1002"/>
      <c r="CJ119" s="1003"/>
      <c r="CK119" s="950"/>
      <c r="CL119" s="951"/>
      <c r="CM119" s="973" t="s">
        <v>471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2687</v>
      </c>
      <c r="DH119" s="986"/>
      <c r="DI119" s="986"/>
      <c r="DJ119" s="986"/>
      <c r="DK119" s="987"/>
      <c r="DL119" s="985">
        <v>1000</v>
      </c>
      <c r="DM119" s="986"/>
      <c r="DN119" s="986"/>
      <c r="DO119" s="986"/>
      <c r="DP119" s="987"/>
      <c r="DQ119" s="985">
        <v>500</v>
      </c>
      <c r="DR119" s="986"/>
      <c r="DS119" s="986"/>
      <c r="DT119" s="986"/>
      <c r="DU119" s="987"/>
      <c r="DV119" s="988">
        <v>0</v>
      </c>
      <c r="DW119" s="989"/>
      <c r="DX119" s="989"/>
      <c r="DY119" s="989"/>
      <c r="DZ119" s="990"/>
    </row>
    <row r="120" spans="1:130" s="226" customFormat="1" ht="26.25" customHeight="1" x14ac:dyDescent="0.15">
      <c r="A120" s="1063"/>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463</v>
      </c>
      <c r="AB120" s="959"/>
      <c r="AC120" s="959"/>
      <c r="AD120" s="959"/>
      <c r="AE120" s="960"/>
      <c r="AF120" s="961" t="s">
        <v>463</v>
      </c>
      <c r="AG120" s="959"/>
      <c r="AH120" s="959"/>
      <c r="AI120" s="959"/>
      <c r="AJ120" s="960"/>
      <c r="AK120" s="961" t="s">
        <v>469</v>
      </c>
      <c r="AL120" s="959"/>
      <c r="AM120" s="959"/>
      <c r="AN120" s="959"/>
      <c r="AO120" s="960"/>
      <c r="AP120" s="962" t="s">
        <v>238</v>
      </c>
      <c r="AQ120" s="963"/>
      <c r="AR120" s="963"/>
      <c r="AS120" s="963"/>
      <c r="AT120" s="964"/>
      <c r="AU120" s="991" t="s">
        <v>472</v>
      </c>
      <c r="AV120" s="992"/>
      <c r="AW120" s="992"/>
      <c r="AX120" s="992"/>
      <c r="AY120" s="993"/>
      <c r="AZ120" s="929" t="s">
        <v>473</v>
      </c>
      <c r="BA120" s="897"/>
      <c r="BB120" s="897"/>
      <c r="BC120" s="897"/>
      <c r="BD120" s="897"/>
      <c r="BE120" s="897"/>
      <c r="BF120" s="897"/>
      <c r="BG120" s="897"/>
      <c r="BH120" s="897"/>
      <c r="BI120" s="897"/>
      <c r="BJ120" s="897"/>
      <c r="BK120" s="897"/>
      <c r="BL120" s="897"/>
      <c r="BM120" s="897"/>
      <c r="BN120" s="897"/>
      <c r="BO120" s="897"/>
      <c r="BP120" s="898"/>
      <c r="BQ120" s="930">
        <v>1813194</v>
      </c>
      <c r="BR120" s="931"/>
      <c r="BS120" s="931"/>
      <c r="BT120" s="931"/>
      <c r="BU120" s="931"/>
      <c r="BV120" s="931">
        <v>1975714</v>
      </c>
      <c r="BW120" s="931"/>
      <c r="BX120" s="931"/>
      <c r="BY120" s="931"/>
      <c r="BZ120" s="931"/>
      <c r="CA120" s="931">
        <v>2092152</v>
      </c>
      <c r="CB120" s="931"/>
      <c r="CC120" s="931"/>
      <c r="CD120" s="931"/>
      <c r="CE120" s="931"/>
      <c r="CF120" s="944">
        <v>44.9</v>
      </c>
      <c r="CG120" s="945"/>
      <c r="CH120" s="945"/>
      <c r="CI120" s="945"/>
      <c r="CJ120" s="945"/>
      <c r="CK120" s="1006" t="s">
        <v>474</v>
      </c>
      <c r="CL120" s="1007"/>
      <c r="CM120" s="1007"/>
      <c r="CN120" s="1007"/>
      <c r="CO120" s="1008"/>
      <c r="CP120" s="1014" t="s">
        <v>475</v>
      </c>
      <c r="CQ120" s="1015"/>
      <c r="CR120" s="1015"/>
      <c r="CS120" s="1015"/>
      <c r="CT120" s="1015"/>
      <c r="CU120" s="1015"/>
      <c r="CV120" s="1015"/>
      <c r="CW120" s="1015"/>
      <c r="CX120" s="1015"/>
      <c r="CY120" s="1015"/>
      <c r="CZ120" s="1015"/>
      <c r="DA120" s="1015"/>
      <c r="DB120" s="1015"/>
      <c r="DC120" s="1015"/>
      <c r="DD120" s="1015"/>
      <c r="DE120" s="1015"/>
      <c r="DF120" s="1016"/>
      <c r="DG120" s="930">
        <v>1718570</v>
      </c>
      <c r="DH120" s="931"/>
      <c r="DI120" s="931"/>
      <c r="DJ120" s="931"/>
      <c r="DK120" s="931"/>
      <c r="DL120" s="931">
        <v>1587671</v>
      </c>
      <c r="DM120" s="931"/>
      <c r="DN120" s="931"/>
      <c r="DO120" s="931"/>
      <c r="DP120" s="931"/>
      <c r="DQ120" s="931">
        <v>1461440</v>
      </c>
      <c r="DR120" s="931"/>
      <c r="DS120" s="931"/>
      <c r="DT120" s="931"/>
      <c r="DU120" s="931"/>
      <c r="DV120" s="932">
        <v>31.4</v>
      </c>
      <c r="DW120" s="932"/>
      <c r="DX120" s="932"/>
      <c r="DY120" s="932"/>
      <c r="DZ120" s="933"/>
    </row>
    <row r="121" spans="1:130" s="226" customFormat="1" ht="26.25" customHeight="1" x14ac:dyDescent="0.15">
      <c r="A121" s="1063"/>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468</v>
      </c>
      <c r="AB121" s="959"/>
      <c r="AC121" s="959"/>
      <c r="AD121" s="959"/>
      <c r="AE121" s="960"/>
      <c r="AF121" s="961" t="s">
        <v>468</v>
      </c>
      <c r="AG121" s="959"/>
      <c r="AH121" s="959"/>
      <c r="AI121" s="959"/>
      <c r="AJ121" s="960"/>
      <c r="AK121" s="961" t="s">
        <v>238</v>
      </c>
      <c r="AL121" s="959"/>
      <c r="AM121" s="959"/>
      <c r="AN121" s="959"/>
      <c r="AO121" s="960"/>
      <c r="AP121" s="962" t="s">
        <v>441</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48804</v>
      </c>
      <c r="BR121" s="926"/>
      <c r="BS121" s="926"/>
      <c r="BT121" s="926"/>
      <c r="BU121" s="926"/>
      <c r="BV121" s="926">
        <v>12740</v>
      </c>
      <c r="BW121" s="926"/>
      <c r="BX121" s="926"/>
      <c r="BY121" s="926"/>
      <c r="BZ121" s="926"/>
      <c r="CA121" s="926">
        <v>9050</v>
      </c>
      <c r="CB121" s="926"/>
      <c r="CC121" s="926"/>
      <c r="CD121" s="926"/>
      <c r="CE121" s="926"/>
      <c r="CF121" s="920">
        <v>0.2</v>
      </c>
      <c r="CG121" s="921"/>
      <c r="CH121" s="921"/>
      <c r="CI121" s="921"/>
      <c r="CJ121" s="921"/>
      <c r="CK121" s="1009"/>
      <c r="CL121" s="1010"/>
      <c r="CM121" s="1010"/>
      <c r="CN121" s="1010"/>
      <c r="CO121" s="1011"/>
      <c r="CP121" s="1019" t="s">
        <v>478</v>
      </c>
      <c r="CQ121" s="1020"/>
      <c r="CR121" s="1020"/>
      <c r="CS121" s="1020"/>
      <c r="CT121" s="1020"/>
      <c r="CU121" s="1020"/>
      <c r="CV121" s="1020"/>
      <c r="CW121" s="1020"/>
      <c r="CX121" s="1020"/>
      <c r="CY121" s="1020"/>
      <c r="CZ121" s="1020"/>
      <c r="DA121" s="1020"/>
      <c r="DB121" s="1020"/>
      <c r="DC121" s="1020"/>
      <c r="DD121" s="1020"/>
      <c r="DE121" s="1020"/>
      <c r="DF121" s="1021"/>
      <c r="DG121" s="925" t="s">
        <v>468</v>
      </c>
      <c r="DH121" s="926"/>
      <c r="DI121" s="926"/>
      <c r="DJ121" s="926"/>
      <c r="DK121" s="926"/>
      <c r="DL121" s="926" t="s">
        <v>238</v>
      </c>
      <c r="DM121" s="926"/>
      <c r="DN121" s="926"/>
      <c r="DO121" s="926"/>
      <c r="DP121" s="926"/>
      <c r="DQ121" s="926" t="s">
        <v>441</v>
      </c>
      <c r="DR121" s="926"/>
      <c r="DS121" s="926"/>
      <c r="DT121" s="926"/>
      <c r="DU121" s="926"/>
      <c r="DV121" s="927" t="s">
        <v>238</v>
      </c>
      <c r="DW121" s="927"/>
      <c r="DX121" s="927"/>
      <c r="DY121" s="927"/>
      <c r="DZ121" s="928"/>
    </row>
    <row r="122" spans="1:130" s="226" customFormat="1" ht="26.25" customHeight="1" x14ac:dyDescent="0.15">
      <c r="A122" s="1063"/>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238</v>
      </c>
      <c r="AB122" s="959"/>
      <c r="AC122" s="959"/>
      <c r="AD122" s="959"/>
      <c r="AE122" s="960"/>
      <c r="AF122" s="961" t="s">
        <v>469</v>
      </c>
      <c r="AG122" s="959"/>
      <c r="AH122" s="959"/>
      <c r="AI122" s="959"/>
      <c r="AJ122" s="960"/>
      <c r="AK122" s="961" t="s">
        <v>468</v>
      </c>
      <c r="AL122" s="959"/>
      <c r="AM122" s="959"/>
      <c r="AN122" s="959"/>
      <c r="AO122" s="960"/>
      <c r="AP122" s="962" t="s">
        <v>238</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6992942</v>
      </c>
      <c r="BR122" s="1000"/>
      <c r="BS122" s="1000"/>
      <c r="BT122" s="1000"/>
      <c r="BU122" s="1000"/>
      <c r="BV122" s="1000">
        <v>6940686</v>
      </c>
      <c r="BW122" s="1000"/>
      <c r="BX122" s="1000"/>
      <c r="BY122" s="1000"/>
      <c r="BZ122" s="1000"/>
      <c r="CA122" s="1000">
        <v>6581138</v>
      </c>
      <c r="CB122" s="1000"/>
      <c r="CC122" s="1000"/>
      <c r="CD122" s="1000"/>
      <c r="CE122" s="1000"/>
      <c r="CF122" s="1017">
        <v>141.30000000000001</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26" customFormat="1" ht="26.25" customHeight="1" x14ac:dyDescent="0.15">
      <c r="A123" s="1063"/>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441</v>
      </c>
      <c r="AB123" s="959"/>
      <c r="AC123" s="959"/>
      <c r="AD123" s="959"/>
      <c r="AE123" s="960"/>
      <c r="AF123" s="961" t="s">
        <v>441</v>
      </c>
      <c r="AG123" s="959"/>
      <c r="AH123" s="959"/>
      <c r="AI123" s="959"/>
      <c r="AJ123" s="960"/>
      <c r="AK123" s="961" t="s">
        <v>441</v>
      </c>
      <c r="AL123" s="959"/>
      <c r="AM123" s="959"/>
      <c r="AN123" s="959"/>
      <c r="AO123" s="960"/>
      <c r="AP123" s="962" t="s">
        <v>441</v>
      </c>
      <c r="AQ123" s="963"/>
      <c r="AR123" s="963"/>
      <c r="AS123" s="963"/>
      <c r="AT123" s="964"/>
      <c r="AU123" s="997"/>
      <c r="AV123" s="998"/>
      <c r="AW123" s="998"/>
      <c r="AX123" s="998"/>
      <c r="AY123" s="998"/>
      <c r="AZ123" s="247" t="s">
        <v>191</v>
      </c>
      <c r="BA123" s="247"/>
      <c r="BB123" s="247"/>
      <c r="BC123" s="247"/>
      <c r="BD123" s="247"/>
      <c r="BE123" s="247"/>
      <c r="BF123" s="247"/>
      <c r="BG123" s="247"/>
      <c r="BH123" s="247"/>
      <c r="BI123" s="247"/>
      <c r="BJ123" s="247"/>
      <c r="BK123" s="247"/>
      <c r="BL123" s="247"/>
      <c r="BM123" s="247"/>
      <c r="BN123" s="247"/>
      <c r="BO123" s="977" t="s">
        <v>480</v>
      </c>
      <c r="BP123" s="1005"/>
      <c r="BQ123" s="1035">
        <v>8854940</v>
      </c>
      <c r="BR123" s="1036"/>
      <c r="BS123" s="1036"/>
      <c r="BT123" s="1036"/>
      <c r="BU123" s="1036"/>
      <c r="BV123" s="1036">
        <v>8929140</v>
      </c>
      <c r="BW123" s="1036"/>
      <c r="BX123" s="1036"/>
      <c r="BY123" s="1036"/>
      <c r="BZ123" s="1036"/>
      <c r="CA123" s="1036">
        <v>8682340</v>
      </c>
      <c r="CB123" s="1036"/>
      <c r="CC123" s="1036"/>
      <c r="CD123" s="1036"/>
      <c r="CE123" s="1036"/>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26" customFormat="1" ht="26.25" customHeight="1" thickBot="1" x14ac:dyDescent="0.2">
      <c r="A124" s="1063"/>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468</v>
      </c>
      <c r="AB124" s="959"/>
      <c r="AC124" s="959"/>
      <c r="AD124" s="959"/>
      <c r="AE124" s="960"/>
      <c r="AF124" s="961" t="s">
        <v>441</v>
      </c>
      <c r="AG124" s="959"/>
      <c r="AH124" s="959"/>
      <c r="AI124" s="959"/>
      <c r="AJ124" s="960"/>
      <c r="AK124" s="961" t="s">
        <v>441</v>
      </c>
      <c r="AL124" s="959"/>
      <c r="AM124" s="959"/>
      <c r="AN124" s="959"/>
      <c r="AO124" s="960"/>
      <c r="AP124" s="962" t="s">
        <v>468</v>
      </c>
      <c r="AQ124" s="963"/>
      <c r="AR124" s="963"/>
      <c r="AS124" s="963"/>
      <c r="AT124" s="964"/>
      <c r="AU124" s="1031" t="s">
        <v>481</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102.2</v>
      </c>
      <c r="BR124" s="1027"/>
      <c r="BS124" s="1027"/>
      <c r="BT124" s="1027"/>
      <c r="BU124" s="1027"/>
      <c r="BV124" s="1027">
        <v>85.9</v>
      </c>
      <c r="BW124" s="1027"/>
      <c r="BX124" s="1027"/>
      <c r="BY124" s="1027"/>
      <c r="BZ124" s="1027"/>
      <c r="CA124" s="1027">
        <v>84.6</v>
      </c>
      <c r="CB124" s="1027"/>
      <c r="CC124" s="1027"/>
      <c r="CD124" s="1027"/>
      <c r="CE124" s="1027"/>
      <c r="CF124" s="1028"/>
      <c r="CG124" s="1029"/>
      <c r="CH124" s="1029"/>
      <c r="CI124" s="1029"/>
      <c r="CJ124" s="1030"/>
      <c r="CK124" s="1012"/>
      <c r="CL124" s="1012"/>
      <c r="CM124" s="1012"/>
      <c r="CN124" s="1012"/>
      <c r="CO124" s="1013"/>
      <c r="CP124" s="1019" t="s">
        <v>482</v>
      </c>
      <c r="CQ124" s="1020"/>
      <c r="CR124" s="1020"/>
      <c r="CS124" s="1020"/>
      <c r="CT124" s="1020"/>
      <c r="CU124" s="1020"/>
      <c r="CV124" s="1020"/>
      <c r="CW124" s="1020"/>
      <c r="CX124" s="1020"/>
      <c r="CY124" s="1020"/>
      <c r="CZ124" s="1020"/>
      <c r="DA124" s="1020"/>
      <c r="DB124" s="1020"/>
      <c r="DC124" s="1020"/>
      <c r="DD124" s="1020"/>
      <c r="DE124" s="1020"/>
      <c r="DF124" s="1021"/>
      <c r="DG124" s="1004" t="s">
        <v>465</v>
      </c>
      <c r="DH124" s="986"/>
      <c r="DI124" s="986"/>
      <c r="DJ124" s="986"/>
      <c r="DK124" s="987"/>
      <c r="DL124" s="985" t="s">
        <v>441</v>
      </c>
      <c r="DM124" s="986"/>
      <c r="DN124" s="986"/>
      <c r="DO124" s="986"/>
      <c r="DP124" s="987"/>
      <c r="DQ124" s="985" t="s">
        <v>483</v>
      </c>
      <c r="DR124" s="986"/>
      <c r="DS124" s="986"/>
      <c r="DT124" s="986"/>
      <c r="DU124" s="987"/>
      <c r="DV124" s="988" t="s">
        <v>483</v>
      </c>
      <c r="DW124" s="989"/>
      <c r="DX124" s="989"/>
      <c r="DY124" s="989"/>
      <c r="DZ124" s="990"/>
    </row>
    <row r="125" spans="1:130" s="226" customFormat="1" ht="26.25" customHeight="1" x14ac:dyDescent="0.15">
      <c r="A125" s="1063"/>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465</v>
      </c>
      <c r="AB125" s="959"/>
      <c r="AC125" s="959"/>
      <c r="AD125" s="959"/>
      <c r="AE125" s="960"/>
      <c r="AF125" s="961" t="s">
        <v>465</v>
      </c>
      <c r="AG125" s="959"/>
      <c r="AH125" s="959"/>
      <c r="AI125" s="959"/>
      <c r="AJ125" s="960"/>
      <c r="AK125" s="961" t="s">
        <v>395</v>
      </c>
      <c r="AL125" s="959"/>
      <c r="AM125" s="959"/>
      <c r="AN125" s="959"/>
      <c r="AO125" s="960"/>
      <c r="AP125" s="962" t="s">
        <v>238</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238</v>
      </c>
      <c r="DH125" s="931"/>
      <c r="DI125" s="931"/>
      <c r="DJ125" s="931"/>
      <c r="DK125" s="931"/>
      <c r="DL125" s="931" t="s">
        <v>465</v>
      </c>
      <c r="DM125" s="931"/>
      <c r="DN125" s="931"/>
      <c r="DO125" s="931"/>
      <c r="DP125" s="931"/>
      <c r="DQ125" s="931" t="s">
        <v>486</v>
      </c>
      <c r="DR125" s="931"/>
      <c r="DS125" s="931"/>
      <c r="DT125" s="931"/>
      <c r="DU125" s="931"/>
      <c r="DV125" s="932" t="s">
        <v>441</v>
      </c>
      <c r="DW125" s="932"/>
      <c r="DX125" s="932"/>
      <c r="DY125" s="932"/>
      <c r="DZ125" s="933"/>
    </row>
    <row r="126" spans="1:130" s="226" customFormat="1" ht="26.25" customHeight="1" thickBot="1" x14ac:dyDescent="0.2">
      <c r="A126" s="1063"/>
      <c r="B126" s="949"/>
      <c r="C126" s="922" t="s">
        <v>471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465</v>
      </c>
      <c r="AB126" s="959"/>
      <c r="AC126" s="959"/>
      <c r="AD126" s="959"/>
      <c r="AE126" s="960"/>
      <c r="AF126" s="961" t="s">
        <v>487</v>
      </c>
      <c r="AG126" s="959"/>
      <c r="AH126" s="959"/>
      <c r="AI126" s="959"/>
      <c r="AJ126" s="960"/>
      <c r="AK126" s="961" t="s">
        <v>441</v>
      </c>
      <c r="AL126" s="959"/>
      <c r="AM126" s="959"/>
      <c r="AN126" s="959"/>
      <c r="AO126" s="960"/>
      <c r="AP126" s="962" t="s">
        <v>395</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465</v>
      </c>
      <c r="DH126" s="926"/>
      <c r="DI126" s="926"/>
      <c r="DJ126" s="926"/>
      <c r="DK126" s="926"/>
      <c r="DL126" s="926" t="s">
        <v>465</v>
      </c>
      <c r="DM126" s="926"/>
      <c r="DN126" s="926"/>
      <c r="DO126" s="926"/>
      <c r="DP126" s="926"/>
      <c r="DQ126" s="926" t="s">
        <v>238</v>
      </c>
      <c r="DR126" s="926"/>
      <c r="DS126" s="926"/>
      <c r="DT126" s="926"/>
      <c r="DU126" s="926"/>
      <c r="DV126" s="927" t="s">
        <v>483</v>
      </c>
      <c r="DW126" s="927"/>
      <c r="DX126" s="927"/>
      <c r="DY126" s="927"/>
      <c r="DZ126" s="928"/>
    </row>
    <row r="127" spans="1:130" s="226" customFormat="1" ht="26.25" customHeight="1" x14ac:dyDescent="0.15">
      <c r="A127" s="1064"/>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490</v>
      </c>
      <c r="AB127" s="959"/>
      <c r="AC127" s="959"/>
      <c r="AD127" s="959"/>
      <c r="AE127" s="960"/>
      <c r="AF127" s="961" t="s">
        <v>463</v>
      </c>
      <c r="AG127" s="959"/>
      <c r="AH127" s="959"/>
      <c r="AI127" s="959"/>
      <c r="AJ127" s="960"/>
      <c r="AK127" s="961" t="s">
        <v>491</v>
      </c>
      <c r="AL127" s="959"/>
      <c r="AM127" s="959"/>
      <c r="AN127" s="959"/>
      <c r="AO127" s="960"/>
      <c r="AP127" s="962" t="s">
        <v>465</v>
      </c>
      <c r="AQ127" s="963"/>
      <c r="AR127" s="963"/>
      <c r="AS127" s="963"/>
      <c r="AT127" s="964"/>
      <c r="AU127" s="228"/>
      <c r="AV127" s="228"/>
      <c r="AW127" s="228"/>
      <c r="AX127" s="1037" t="s">
        <v>492</v>
      </c>
      <c r="AY127" s="1038"/>
      <c r="AZ127" s="1038"/>
      <c r="BA127" s="1038"/>
      <c r="BB127" s="1038"/>
      <c r="BC127" s="1038"/>
      <c r="BD127" s="1038"/>
      <c r="BE127" s="1039"/>
      <c r="BF127" s="1040" t="s">
        <v>493</v>
      </c>
      <c r="BG127" s="1038"/>
      <c r="BH127" s="1038"/>
      <c r="BI127" s="1038"/>
      <c r="BJ127" s="1038"/>
      <c r="BK127" s="1038"/>
      <c r="BL127" s="1039"/>
      <c r="BM127" s="1040" t="s">
        <v>494</v>
      </c>
      <c r="BN127" s="1038"/>
      <c r="BO127" s="1038"/>
      <c r="BP127" s="1038"/>
      <c r="BQ127" s="1038"/>
      <c r="BR127" s="1038"/>
      <c r="BS127" s="1039"/>
      <c r="BT127" s="1040" t="s">
        <v>495</v>
      </c>
      <c r="BU127" s="1038"/>
      <c r="BV127" s="1038"/>
      <c r="BW127" s="1038"/>
      <c r="BX127" s="1038"/>
      <c r="BY127" s="1038"/>
      <c r="BZ127" s="1061"/>
      <c r="CA127" s="228"/>
      <c r="CB127" s="228"/>
      <c r="CC127" s="228"/>
      <c r="CD127" s="251"/>
      <c r="CE127" s="251"/>
      <c r="CF127" s="251"/>
      <c r="CG127" s="228"/>
      <c r="CH127" s="228"/>
      <c r="CI127" s="228"/>
      <c r="CJ127" s="250"/>
      <c r="CK127" s="1023"/>
      <c r="CL127" s="1010"/>
      <c r="CM127" s="1010"/>
      <c r="CN127" s="1010"/>
      <c r="CO127" s="1011"/>
      <c r="CP127" s="922" t="s">
        <v>496</v>
      </c>
      <c r="CQ127" s="923"/>
      <c r="CR127" s="923"/>
      <c r="CS127" s="923"/>
      <c r="CT127" s="923"/>
      <c r="CU127" s="923"/>
      <c r="CV127" s="923"/>
      <c r="CW127" s="923"/>
      <c r="CX127" s="923"/>
      <c r="CY127" s="923"/>
      <c r="CZ127" s="923"/>
      <c r="DA127" s="923"/>
      <c r="DB127" s="923"/>
      <c r="DC127" s="923"/>
      <c r="DD127" s="923"/>
      <c r="DE127" s="923"/>
      <c r="DF127" s="924"/>
      <c r="DG127" s="925" t="s">
        <v>483</v>
      </c>
      <c r="DH127" s="926"/>
      <c r="DI127" s="926"/>
      <c r="DJ127" s="926"/>
      <c r="DK127" s="926"/>
      <c r="DL127" s="926" t="s">
        <v>487</v>
      </c>
      <c r="DM127" s="926"/>
      <c r="DN127" s="926"/>
      <c r="DO127" s="926"/>
      <c r="DP127" s="926"/>
      <c r="DQ127" s="926" t="s">
        <v>395</v>
      </c>
      <c r="DR127" s="926"/>
      <c r="DS127" s="926"/>
      <c r="DT127" s="926"/>
      <c r="DU127" s="926"/>
      <c r="DV127" s="927" t="s">
        <v>395</v>
      </c>
      <c r="DW127" s="927"/>
      <c r="DX127" s="927"/>
      <c r="DY127" s="927"/>
      <c r="DZ127" s="928"/>
    </row>
    <row r="128" spans="1:130" s="226" customFormat="1" ht="26.25" customHeight="1" thickBot="1" x14ac:dyDescent="0.2">
      <c r="A128" s="1047" t="s">
        <v>497</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498</v>
      </c>
      <c r="X128" s="1049"/>
      <c r="Y128" s="1049"/>
      <c r="Z128" s="1050"/>
      <c r="AA128" s="1051">
        <v>16942</v>
      </c>
      <c r="AB128" s="1052"/>
      <c r="AC128" s="1052"/>
      <c r="AD128" s="1052"/>
      <c r="AE128" s="1053"/>
      <c r="AF128" s="1054">
        <v>14850</v>
      </c>
      <c r="AG128" s="1052"/>
      <c r="AH128" s="1052"/>
      <c r="AI128" s="1052"/>
      <c r="AJ128" s="1053"/>
      <c r="AK128" s="1054">
        <v>6446</v>
      </c>
      <c r="AL128" s="1052"/>
      <c r="AM128" s="1052"/>
      <c r="AN128" s="1052"/>
      <c r="AO128" s="1053"/>
      <c r="AP128" s="1055"/>
      <c r="AQ128" s="1056"/>
      <c r="AR128" s="1056"/>
      <c r="AS128" s="1056"/>
      <c r="AT128" s="1057"/>
      <c r="AU128" s="228"/>
      <c r="AV128" s="228"/>
      <c r="AW128" s="228"/>
      <c r="AX128" s="896" t="s">
        <v>499</v>
      </c>
      <c r="AY128" s="897"/>
      <c r="AZ128" s="897"/>
      <c r="BA128" s="897"/>
      <c r="BB128" s="897"/>
      <c r="BC128" s="897"/>
      <c r="BD128" s="897"/>
      <c r="BE128" s="898"/>
      <c r="BF128" s="1058" t="s">
        <v>486</v>
      </c>
      <c r="BG128" s="1059"/>
      <c r="BH128" s="1059"/>
      <c r="BI128" s="1059"/>
      <c r="BJ128" s="1059"/>
      <c r="BK128" s="1059"/>
      <c r="BL128" s="1060"/>
      <c r="BM128" s="1058">
        <v>14.8</v>
      </c>
      <c r="BN128" s="1059"/>
      <c r="BO128" s="1059"/>
      <c r="BP128" s="1059"/>
      <c r="BQ128" s="1059"/>
      <c r="BR128" s="1059"/>
      <c r="BS128" s="1060"/>
      <c r="BT128" s="1058">
        <v>20</v>
      </c>
      <c r="BU128" s="1059"/>
      <c r="BV128" s="1059"/>
      <c r="BW128" s="1059"/>
      <c r="BX128" s="1059"/>
      <c r="BY128" s="1059"/>
      <c r="BZ128" s="1076"/>
      <c r="CA128" s="251"/>
      <c r="CB128" s="251"/>
      <c r="CC128" s="251"/>
      <c r="CD128" s="251"/>
      <c r="CE128" s="251"/>
      <c r="CF128" s="251"/>
      <c r="CG128" s="228"/>
      <c r="CH128" s="228"/>
      <c r="CI128" s="228"/>
      <c r="CJ128" s="250"/>
      <c r="CK128" s="1024"/>
      <c r="CL128" s="1025"/>
      <c r="CM128" s="1025"/>
      <c r="CN128" s="1025"/>
      <c r="CO128" s="1026"/>
      <c r="CP128" s="1041" t="s">
        <v>500</v>
      </c>
      <c r="CQ128" s="773"/>
      <c r="CR128" s="773"/>
      <c r="CS128" s="773"/>
      <c r="CT128" s="773"/>
      <c r="CU128" s="773"/>
      <c r="CV128" s="773"/>
      <c r="CW128" s="773"/>
      <c r="CX128" s="773"/>
      <c r="CY128" s="773"/>
      <c r="CZ128" s="773"/>
      <c r="DA128" s="773"/>
      <c r="DB128" s="773"/>
      <c r="DC128" s="773"/>
      <c r="DD128" s="773"/>
      <c r="DE128" s="773"/>
      <c r="DF128" s="1042"/>
      <c r="DG128" s="1043" t="s">
        <v>491</v>
      </c>
      <c r="DH128" s="1044"/>
      <c r="DI128" s="1044"/>
      <c r="DJ128" s="1044"/>
      <c r="DK128" s="1044"/>
      <c r="DL128" s="1044" t="s">
        <v>441</v>
      </c>
      <c r="DM128" s="1044"/>
      <c r="DN128" s="1044"/>
      <c r="DO128" s="1044"/>
      <c r="DP128" s="1044"/>
      <c r="DQ128" s="1044" t="s">
        <v>463</v>
      </c>
      <c r="DR128" s="1044"/>
      <c r="DS128" s="1044"/>
      <c r="DT128" s="1044"/>
      <c r="DU128" s="1044"/>
      <c r="DV128" s="1045" t="s">
        <v>441</v>
      </c>
      <c r="DW128" s="1045"/>
      <c r="DX128" s="1045"/>
      <c r="DY128" s="1045"/>
      <c r="DZ128" s="1046"/>
    </row>
    <row r="129" spans="1:131" s="226"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501</v>
      </c>
      <c r="X129" s="1071"/>
      <c r="Y129" s="1071"/>
      <c r="Z129" s="1072"/>
      <c r="AA129" s="958">
        <v>5195176</v>
      </c>
      <c r="AB129" s="959"/>
      <c r="AC129" s="959"/>
      <c r="AD129" s="959"/>
      <c r="AE129" s="960"/>
      <c r="AF129" s="961">
        <v>5473383</v>
      </c>
      <c r="AG129" s="959"/>
      <c r="AH129" s="959"/>
      <c r="AI129" s="959"/>
      <c r="AJ129" s="960"/>
      <c r="AK129" s="961">
        <v>5325987</v>
      </c>
      <c r="AL129" s="959"/>
      <c r="AM129" s="959"/>
      <c r="AN129" s="959"/>
      <c r="AO129" s="960"/>
      <c r="AP129" s="1073"/>
      <c r="AQ129" s="1074"/>
      <c r="AR129" s="1074"/>
      <c r="AS129" s="1074"/>
      <c r="AT129" s="1075"/>
      <c r="AU129" s="229"/>
      <c r="AV129" s="229"/>
      <c r="AW129" s="229"/>
      <c r="AX129" s="1065" t="s">
        <v>502</v>
      </c>
      <c r="AY129" s="923"/>
      <c r="AZ129" s="923"/>
      <c r="BA129" s="923"/>
      <c r="BB129" s="923"/>
      <c r="BC129" s="923"/>
      <c r="BD129" s="923"/>
      <c r="BE129" s="924"/>
      <c r="BF129" s="1066" t="s">
        <v>486</v>
      </c>
      <c r="BG129" s="1067"/>
      <c r="BH129" s="1067"/>
      <c r="BI129" s="1067"/>
      <c r="BJ129" s="1067"/>
      <c r="BK129" s="1067"/>
      <c r="BL129" s="1068"/>
      <c r="BM129" s="1066">
        <v>19.8</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503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504</v>
      </c>
      <c r="X130" s="1071"/>
      <c r="Y130" s="1071"/>
      <c r="Z130" s="1072"/>
      <c r="AA130" s="958">
        <v>749117</v>
      </c>
      <c r="AB130" s="959"/>
      <c r="AC130" s="959"/>
      <c r="AD130" s="959"/>
      <c r="AE130" s="960"/>
      <c r="AF130" s="961">
        <v>697575</v>
      </c>
      <c r="AG130" s="959"/>
      <c r="AH130" s="959"/>
      <c r="AI130" s="959"/>
      <c r="AJ130" s="960"/>
      <c r="AK130" s="961">
        <v>668106</v>
      </c>
      <c r="AL130" s="959"/>
      <c r="AM130" s="959"/>
      <c r="AN130" s="959"/>
      <c r="AO130" s="960"/>
      <c r="AP130" s="1073"/>
      <c r="AQ130" s="1074"/>
      <c r="AR130" s="1074"/>
      <c r="AS130" s="1074"/>
      <c r="AT130" s="1075"/>
      <c r="AU130" s="229"/>
      <c r="AV130" s="229"/>
      <c r="AW130" s="229"/>
      <c r="AX130" s="1065" t="s">
        <v>505</v>
      </c>
      <c r="AY130" s="923"/>
      <c r="AZ130" s="923"/>
      <c r="BA130" s="923"/>
      <c r="BB130" s="923"/>
      <c r="BC130" s="923"/>
      <c r="BD130" s="923"/>
      <c r="BE130" s="924"/>
      <c r="BF130" s="1101">
        <v>13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506</v>
      </c>
      <c r="X131" s="1108"/>
      <c r="Y131" s="1108"/>
      <c r="Z131" s="1109"/>
      <c r="AA131" s="1004">
        <v>4446059</v>
      </c>
      <c r="AB131" s="986"/>
      <c r="AC131" s="986"/>
      <c r="AD131" s="986"/>
      <c r="AE131" s="987"/>
      <c r="AF131" s="985">
        <v>4775808</v>
      </c>
      <c r="AG131" s="986"/>
      <c r="AH131" s="986"/>
      <c r="AI131" s="986"/>
      <c r="AJ131" s="987"/>
      <c r="AK131" s="985">
        <v>4657881</v>
      </c>
      <c r="AL131" s="986"/>
      <c r="AM131" s="986"/>
      <c r="AN131" s="986"/>
      <c r="AO131" s="987"/>
      <c r="AP131" s="1110"/>
      <c r="AQ131" s="1111"/>
      <c r="AR131" s="1111"/>
      <c r="AS131" s="1111"/>
      <c r="AT131" s="1112"/>
      <c r="AU131" s="229"/>
      <c r="AV131" s="229"/>
      <c r="AW131" s="229"/>
      <c r="AX131" s="1083" t="s">
        <v>507</v>
      </c>
      <c r="AY131" s="773"/>
      <c r="AZ131" s="773"/>
      <c r="BA131" s="773"/>
      <c r="BB131" s="773"/>
      <c r="BC131" s="773"/>
      <c r="BD131" s="773"/>
      <c r="BE131" s="1042"/>
      <c r="BF131" s="1084">
        <v>84.6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14.365193980000001</v>
      </c>
      <c r="AB132" s="1097"/>
      <c r="AC132" s="1097"/>
      <c r="AD132" s="1097"/>
      <c r="AE132" s="1098"/>
      <c r="AF132" s="1099">
        <v>12.38682543</v>
      </c>
      <c r="AG132" s="1097"/>
      <c r="AH132" s="1097"/>
      <c r="AI132" s="1097"/>
      <c r="AJ132" s="1098"/>
      <c r="AK132" s="1099">
        <v>12.416225320000001</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13.9</v>
      </c>
      <c r="AB133" s="1080"/>
      <c r="AC133" s="1080"/>
      <c r="AD133" s="1080"/>
      <c r="AE133" s="1081"/>
      <c r="AF133" s="1079">
        <v>13.7</v>
      </c>
      <c r="AG133" s="1080"/>
      <c r="AH133" s="1080"/>
      <c r="AI133" s="1080"/>
      <c r="AJ133" s="1081"/>
      <c r="AK133" s="1079">
        <v>13</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qzaG60aZ/p9MGNwrG0usC0V71DWw3OiDgeftCJsYPZ8Vt0MAjbEILAg0SBJpsekkCRXtEyRLQD7v03Ls6gBsg==" saltValue="RAgGWeXjZ43NwxrJLN/i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AP88:AT88"/>
    <mergeCell ref="AU88:AY88"/>
    <mergeCell ref="AF88:AJ88"/>
    <mergeCell ref="AK88:AO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P76:AT76"/>
    <mergeCell ref="AU76:AY76"/>
    <mergeCell ref="B76:P76"/>
    <mergeCell ref="Q76:U76"/>
    <mergeCell ref="V76:Z76"/>
    <mergeCell ref="AA76:AE76"/>
    <mergeCell ref="AF76:AJ76"/>
    <mergeCell ref="AK76:AO76"/>
    <mergeCell ref="DV74:DZ74"/>
    <mergeCell ref="AZ75:BD75"/>
    <mergeCell ref="CR74:CV74"/>
    <mergeCell ref="CW74:DA74"/>
    <mergeCell ref="DB74:DF74"/>
    <mergeCell ref="DG74:DK74"/>
    <mergeCell ref="DL74:DP74"/>
    <mergeCell ref="DQ74:DU74"/>
    <mergeCell ref="AZ74:BD74"/>
    <mergeCell ref="BS74:CG74"/>
    <mergeCell ref="CH74:CL74"/>
    <mergeCell ref="CM74:CQ74"/>
    <mergeCell ref="B74:P74"/>
    <mergeCell ref="Q74:U74"/>
    <mergeCell ref="V74:Z74"/>
    <mergeCell ref="AA74:AE74"/>
    <mergeCell ref="AF74:AJ74"/>
    <mergeCell ref="AK74:AO74"/>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P72:AT72"/>
    <mergeCell ref="AU72:AY72"/>
    <mergeCell ref="B72:P72"/>
    <mergeCell ref="Q72:U72"/>
    <mergeCell ref="V72:Z72"/>
    <mergeCell ref="AA72:AE72"/>
    <mergeCell ref="AF72:AJ72"/>
    <mergeCell ref="AK72:AO72"/>
    <mergeCell ref="DV70:DZ70"/>
    <mergeCell ref="AZ71:BD71"/>
    <mergeCell ref="CR70:CV70"/>
    <mergeCell ref="CW70:DA70"/>
    <mergeCell ref="DB70:DF70"/>
    <mergeCell ref="DG70:DK70"/>
    <mergeCell ref="DL70:DP70"/>
    <mergeCell ref="DQ70:DU70"/>
    <mergeCell ref="AZ70:BD70"/>
    <mergeCell ref="BS70:CG70"/>
    <mergeCell ref="CH70:CL70"/>
    <mergeCell ref="CM70:CQ70"/>
    <mergeCell ref="B70:P70"/>
    <mergeCell ref="Q70:U70"/>
    <mergeCell ref="V70:Z70"/>
    <mergeCell ref="AA70:AE70"/>
    <mergeCell ref="AF70:AJ70"/>
    <mergeCell ref="AK70:AO70"/>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AP68:AT68"/>
    <mergeCell ref="AU68:AY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G62:DK62"/>
    <mergeCell ref="DL62:DP62"/>
    <mergeCell ref="DQ62:DU62"/>
    <mergeCell ref="DV62:DZ62"/>
    <mergeCell ref="B63:P63"/>
    <mergeCell ref="Q63:U63"/>
    <mergeCell ref="V63:Z63"/>
    <mergeCell ref="AA63:AE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AF63:AJ63"/>
    <mergeCell ref="AK63:AO63"/>
    <mergeCell ref="AP63:AT63"/>
    <mergeCell ref="AU63:AY63"/>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B32:P32"/>
    <mergeCell ref="BE31:BI31"/>
    <mergeCell ref="BS31:CG31"/>
    <mergeCell ref="CH31:CL31"/>
    <mergeCell ref="CM31:CQ31"/>
    <mergeCell ref="CR31:CV31"/>
    <mergeCell ref="CW31:DA31"/>
    <mergeCell ref="DV30:DZ30"/>
    <mergeCell ref="B31:P31"/>
    <mergeCell ref="CR30:CV30"/>
    <mergeCell ref="CW30:DA30"/>
    <mergeCell ref="DB30:DF30"/>
    <mergeCell ref="DG30:DK30"/>
    <mergeCell ref="DL30:DP30"/>
    <mergeCell ref="DQ30:DU30"/>
    <mergeCell ref="BE33:BI33"/>
    <mergeCell ref="BS33:CG33"/>
    <mergeCell ref="CH33:CL33"/>
    <mergeCell ref="CM33:CQ33"/>
    <mergeCell ref="DL32:DP32"/>
    <mergeCell ref="DQ32:DU32"/>
    <mergeCell ref="DV32:DZ32"/>
    <mergeCell ref="B33:P33"/>
    <mergeCell ref="CH32:CL32"/>
    <mergeCell ref="CM32:CQ32"/>
    <mergeCell ref="CR32:CV32"/>
    <mergeCell ref="CW32:DA32"/>
    <mergeCell ref="DB32:DF32"/>
    <mergeCell ref="DG32:DK32"/>
    <mergeCell ref="BE32:BI32"/>
    <mergeCell ref="BS32:CG32"/>
    <mergeCell ref="Q32:U32"/>
    <mergeCell ref="BE30:BI30"/>
    <mergeCell ref="BS30:CG30"/>
    <mergeCell ref="CH30:CL30"/>
    <mergeCell ref="CM30:CQ30"/>
    <mergeCell ref="DL29:DP29"/>
    <mergeCell ref="DQ29:DU29"/>
    <mergeCell ref="DV29:DZ29"/>
    <mergeCell ref="B30:P30"/>
    <mergeCell ref="CH29:CL29"/>
    <mergeCell ref="CM29:CQ29"/>
    <mergeCell ref="CR29:CV29"/>
    <mergeCell ref="CW29:DA29"/>
    <mergeCell ref="DB29:DF29"/>
    <mergeCell ref="DG29:DK29"/>
    <mergeCell ref="BE29:BI29"/>
    <mergeCell ref="BS29:CG29"/>
    <mergeCell ref="DB31:DF31"/>
    <mergeCell ref="DG31:DK31"/>
    <mergeCell ref="DL31:DP31"/>
    <mergeCell ref="DQ31:DU31"/>
    <mergeCell ref="DV31:DZ31"/>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BE28:BI28"/>
    <mergeCell ref="BS28:CG28"/>
    <mergeCell ref="CH28:CL28"/>
    <mergeCell ref="CM28:CQ28"/>
    <mergeCell ref="CR28:CV28"/>
    <mergeCell ref="CW28:DA28"/>
    <mergeCell ref="DV27:DZ27"/>
    <mergeCell ref="B28:P28"/>
    <mergeCell ref="Q29:U29"/>
    <mergeCell ref="V29:Z29"/>
    <mergeCell ref="AA29:AE29"/>
    <mergeCell ref="AF29:AJ29"/>
    <mergeCell ref="Q28:U28"/>
    <mergeCell ref="V28:Z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Z23:BD23"/>
    <mergeCell ref="BS23:CG23"/>
    <mergeCell ref="CH23:CL23"/>
    <mergeCell ref="CM23:CQ23"/>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Q8:U8"/>
    <mergeCell ref="V8:Z8"/>
    <mergeCell ref="AA8:AE8"/>
    <mergeCell ref="AK8:AO8"/>
    <mergeCell ref="B8:P8"/>
    <mergeCell ref="AF8:AJ8"/>
    <mergeCell ref="CH7:CL7"/>
    <mergeCell ref="CM7:CQ7"/>
    <mergeCell ref="CR7:CV7"/>
    <mergeCell ref="CW7:DA7"/>
    <mergeCell ref="DB7:DF7"/>
    <mergeCell ref="DG7:DK7"/>
    <mergeCell ref="DV5:DZ6"/>
    <mergeCell ref="B7:P7"/>
    <mergeCell ref="AF7:AJ7"/>
    <mergeCell ref="AU7:AY7"/>
    <mergeCell ref="BS7:CG7"/>
    <mergeCell ref="CR5:CV6"/>
    <mergeCell ref="CW5:DA6"/>
    <mergeCell ref="DB5:DF6"/>
    <mergeCell ref="DG5:DK6"/>
    <mergeCell ref="DL5:DP6"/>
    <mergeCell ref="DQ5:DU6"/>
    <mergeCell ref="AP8:AT8"/>
    <mergeCell ref="Q23:U23"/>
    <mergeCell ref="V23:Z23"/>
    <mergeCell ref="AA23:AE23"/>
    <mergeCell ref="AF23:AJ23"/>
    <mergeCell ref="AK23:AO23"/>
    <mergeCell ref="AP23:AT23"/>
    <mergeCell ref="AU23:AY23"/>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Q7:U7"/>
    <mergeCell ref="V7:Z7"/>
    <mergeCell ref="AA7:AE7"/>
    <mergeCell ref="AK7:AO7"/>
    <mergeCell ref="AP7:AT7"/>
    <mergeCell ref="DL7:DP7"/>
    <mergeCell ref="DQ7:DU7"/>
    <mergeCell ref="DV7:DZ7"/>
    <mergeCell ref="AA28:AE28"/>
    <mergeCell ref="AF28:AJ28"/>
    <mergeCell ref="AK28:AO28"/>
    <mergeCell ref="AP28:AT28"/>
    <mergeCell ref="AU28:AY28"/>
    <mergeCell ref="AZ28:BD28"/>
    <mergeCell ref="AU30:AY30"/>
    <mergeCell ref="AZ30:BD30"/>
    <mergeCell ref="Q30:U30"/>
    <mergeCell ref="V30:Z30"/>
    <mergeCell ref="AA30:AE30"/>
    <mergeCell ref="AF30:AJ30"/>
    <mergeCell ref="AK30:AO30"/>
    <mergeCell ref="AP30:AT30"/>
    <mergeCell ref="AK29:AO29"/>
    <mergeCell ref="AP29:AT29"/>
    <mergeCell ref="AU29:AY29"/>
    <mergeCell ref="AZ29:BD29"/>
    <mergeCell ref="Q31:U31"/>
    <mergeCell ref="V31:Z31"/>
    <mergeCell ref="AA31:AE31"/>
    <mergeCell ref="AF31:AJ31"/>
    <mergeCell ref="AK31:AO31"/>
    <mergeCell ref="AP31:AT31"/>
    <mergeCell ref="AU31:AY31"/>
    <mergeCell ref="AZ31:BD31"/>
    <mergeCell ref="AU33:AY33"/>
    <mergeCell ref="AZ33:BD33"/>
    <mergeCell ref="Q33:U33"/>
    <mergeCell ref="V33:Z33"/>
    <mergeCell ref="AA33:AE33"/>
    <mergeCell ref="AF33:AJ33"/>
    <mergeCell ref="AK33:AO33"/>
    <mergeCell ref="AP33:AT33"/>
    <mergeCell ref="AK32:AO32"/>
    <mergeCell ref="AP32:AT32"/>
    <mergeCell ref="AU32:AY32"/>
    <mergeCell ref="AZ32:BD32"/>
    <mergeCell ref="V32:Z32"/>
    <mergeCell ref="AA32:AE32"/>
    <mergeCell ref="AF32:AJ32"/>
    <mergeCell ref="B69:P69"/>
    <mergeCell ref="Q69:U69"/>
    <mergeCell ref="V69:Z69"/>
    <mergeCell ref="AA69:AE69"/>
    <mergeCell ref="AF69:AJ69"/>
    <mergeCell ref="AK69:AO69"/>
    <mergeCell ref="AP69:AT69"/>
    <mergeCell ref="AU69:AY69"/>
    <mergeCell ref="B71:P71"/>
    <mergeCell ref="Q71:U71"/>
    <mergeCell ref="V71:Z71"/>
    <mergeCell ref="AA71:AE71"/>
    <mergeCell ref="AF71:AJ71"/>
    <mergeCell ref="AK71:AO71"/>
    <mergeCell ref="AP71:AT71"/>
    <mergeCell ref="AU71:AY71"/>
    <mergeCell ref="AP70:AT70"/>
    <mergeCell ref="AU70:AY70"/>
    <mergeCell ref="B73:P73"/>
    <mergeCell ref="Q73:U73"/>
    <mergeCell ref="V73:Z73"/>
    <mergeCell ref="AA73:AE73"/>
    <mergeCell ref="AF73:AJ73"/>
    <mergeCell ref="AK73:AO73"/>
    <mergeCell ref="AP73:AT73"/>
    <mergeCell ref="AU73:AY73"/>
    <mergeCell ref="B75:P75"/>
    <mergeCell ref="Q75:U75"/>
    <mergeCell ref="V75:Z75"/>
    <mergeCell ref="AA75:AE75"/>
    <mergeCell ref="AF75:AJ75"/>
    <mergeCell ref="AK75:AO75"/>
    <mergeCell ref="AP75:AT75"/>
    <mergeCell ref="AU75:AY75"/>
    <mergeCell ref="AP74:AT74"/>
    <mergeCell ref="AU74:AY7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yf4lTTfBlSOQgcOx8JtqVARV1nXHRzNmIzUiewv1lJciNPgmTqgEuM/4GfvHB6xizXcDN4LOUJLU+5wZnT2EUQ==" saltValue="X88+iZqitnG3OJ50lcva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57Fe8wFCfhvfa4s93PBnvghAEhTJ4iKfJ49Yeeu7IZaSQBGv9doH5nl2S9VGKnzm28ynI8jvPI4WMwvvg1cA==" saltValue="9ZtrJSMMr3PTf0wao5Yw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519</v>
      </c>
      <c r="AL9" s="1117"/>
      <c r="AM9" s="1117"/>
      <c r="AN9" s="1118"/>
      <c r="AO9" s="277">
        <v>1689301</v>
      </c>
      <c r="AP9" s="277">
        <v>78165</v>
      </c>
      <c r="AQ9" s="278">
        <v>65553</v>
      </c>
      <c r="AR9" s="279">
        <v>19.2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520</v>
      </c>
      <c r="AL10" s="1117"/>
      <c r="AM10" s="1117"/>
      <c r="AN10" s="1118"/>
      <c r="AO10" s="280">
        <v>221315</v>
      </c>
      <c r="AP10" s="280">
        <v>10240</v>
      </c>
      <c r="AQ10" s="281">
        <v>8503</v>
      </c>
      <c r="AR10" s="282">
        <v>20.399999999999999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521</v>
      </c>
      <c r="AL11" s="1117"/>
      <c r="AM11" s="1117"/>
      <c r="AN11" s="1118"/>
      <c r="AO11" s="280" t="s">
        <v>522</v>
      </c>
      <c r="AP11" s="280" t="s">
        <v>522</v>
      </c>
      <c r="AQ11" s="281">
        <v>289</v>
      </c>
      <c r="AR11" s="282" t="s">
        <v>522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523</v>
      </c>
      <c r="AL12" s="1117"/>
      <c r="AM12" s="1117"/>
      <c r="AN12" s="1118"/>
      <c r="AO12" s="280" t="s">
        <v>522</v>
      </c>
      <c r="AP12" s="280" t="s">
        <v>522</v>
      </c>
      <c r="AQ12" s="281">
        <v>23</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524</v>
      </c>
      <c r="AL13" s="1117"/>
      <c r="AM13" s="1117"/>
      <c r="AN13" s="1118"/>
      <c r="AO13" s="280">
        <v>40754</v>
      </c>
      <c r="AP13" s="280">
        <v>1886</v>
      </c>
      <c r="AQ13" s="281">
        <v>2667</v>
      </c>
      <c r="AR13" s="282">
        <v>-29.3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525</v>
      </c>
      <c r="AL14" s="1117"/>
      <c r="AM14" s="1117"/>
      <c r="AN14" s="1118"/>
      <c r="AO14" s="280" t="s">
        <v>522</v>
      </c>
      <c r="AP14" s="280" t="s">
        <v>522</v>
      </c>
      <c r="AQ14" s="281">
        <v>1163</v>
      </c>
      <c r="AR14" s="282" t="s">
        <v>522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526</v>
      </c>
      <c r="AL15" s="1120"/>
      <c r="AM15" s="1120"/>
      <c r="AN15" s="1121"/>
      <c r="AO15" s="280">
        <v>-119603</v>
      </c>
      <c r="AP15" s="280">
        <v>-5534</v>
      </c>
      <c r="AQ15" s="281">
        <v>-4250</v>
      </c>
      <c r="AR15" s="282">
        <v>30.2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191</v>
      </c>
      <c r="AL16" s="1120"/>
      <c r="AM16" s="1120"/>
      <c r="AN16" s="1121"/>
      <c r="AO16" s="280">
        <v>1831767</v>
      </c>
      <c r="AP16" s="280">
        <v>84757</v>
      </c>
      <c r="AQ16" s="281">
        <v>73949</v>
      </c>
      <c r="AR16" s="282">
        <v>14.6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531</v>
      </c>
      <c r="AL21" s="1123"/>
      <c r="AM21" s="1123"/>
      <c r="AN21" s="1124"/>
      <c r="AO21" s="293">
        <v>9.44</v>
      </c>
      <c r="AP21" s="294">
        <v>6.65</v>
      </c>
      <c r="AQ21" s="295">
        <v>2.79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532</v>
      </c>
      <c r="AL22" s="1123"/>
      <c r="AM22" s="1123"/>
      <c r="AN22" s="1124"/>
      <c r="AO22" s="298">
        <v>93.7</v>
      </c>
      <c r="AP22" s="299">
        <v>97</v>
      </c>
      <c r="AQ22" s="300">
        <v>-3.3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536</v>
      </c>
      <c r="AL32" s="1131"/>
      <c r="AM32" s="1131"/>
      <c r="AN32" s="1132"/>
      <c r="AO32" s="308">
        <v>1106875</v>
      </c>
      <c r="AP32" s="308">
        <v>51216</v>
      </c>
      <c r="AQ32" s="309">
        <v>33124</v>
      </c>
      <c r="AR32" s="310">
        <v>54.6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537</v>
      </c>
      <c r="AL33" s="1131"/>
      <c r="AM33" s="1131"/>
      <c r="AN33" s="1132"/>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538</v>
      </c>
      <c r="AL34" s="1131"/>
      <c r="AM34" s="1131"/>
      <c r="AN34" s="1132"/>
      <c r="AO34" s="308" t="s">
        <v>522</v>
      </c>
      <c r="AP34" s="308" t="s">
        <v>522</v>
      </c>
      <c r="AQ34" s="309" t="s">
        <v>522</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539</v>
      </c>
      <c r="AL35" s="1131"/>
      <c r="AM35" s="1131"/>
      <c r="AN35" s="1132"/>
      <c r="AO35" s="308">
        <v>124326</v>
      </c>
      <c r="AP35" s="308">
        <v>5753</v>
      </c>
      <c r="AQ35" s="309">
        <v>9022</v>
      </c>
      <c r="AR35" s="310">
        <v>-36.200000000000003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540</v>
      </c>
      <c r="AL36" s="1131"/>
      <c r="AM36" s="1131"/>
      <c r="AN36" s="1132"/>
      <c r="AO36" s="308">
        <v>21684</v>
      </c>
      <c r="AP36" s="308">
        <v>1003</v>
      </c>
      <c r="AQ36" s="309">
        <v>1987</v>
      </c>
      <c r="AR36" s="310">
        <v>-49.5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541</v>
      </c>
      <c r="AL37" s="1131"/>
      <c r="AM37" s="1131"/>
      <c r="AN37" s="1132"/>
      <c r="AO37" s="308" t="s">
        <v>522</v>
      </c>
      <c r="AP37" s="308" t="s">
        <v>522</v>
      </c>
      <c r="AQ37" s="309">
        <v>678</v>
      </c>
      <c r="AR37" s="310" t="s">
        <v>522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542</v>
      </c>
      <c r="AL38" s="1134"/>
      <c r="AM38" s="1134"/>
      <c r="AN38" s="1135"/>
      <c r="AO38" s="311" t="s">
        <v>522</v>
      </c>
      <c r="AP38" s="311" t="s">
        <v>522</v>
      </c>
      <c r="AQ38" s="312">
        <v>0</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543</v>
      </c>
      <c r="AL39" s="1134"/>
      <c r="AM39" s="1134"/>
      <c r="AN39" s="1135"/>
      <c r="AO39" s="308">
        <v>-6446</v>
      </c>
      <c r="AP39" s="308">
        <v>-298</v>
      </c>
      <c r="AQ39" s="309">
        <v>-3119</v>
      </c>
      <c r="AR39" s="310">
        <v>-90.4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544</v>
      </c>
      <c r="AL40" s="1131"/>
      <c r="AM40" s="1131"/>
      <c r="AN40" s="1132"/>
      <c r="AO40" s="308">
        <v>-668106</v>
      </c>
      <c r="AP40" s="308">
        <v>-30914</v>
      </c>
      <c r="AQ40" s="309">
        <v>-27108</v>
      </c>
      <c r="AR40" s="310">
        <v>14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303</v>
      </c>
      <c r="AL41" s="1137"/>
      <c r="AM41" s="1137"/>
      <c r="AN41" s="1138"/>
      <c r="AO41" s="308">
        <v>578333</v>
      </c>
      <c r="AP41" s="308">
        <v>26760</v>
      </c>
      <c r="AQ41" s="309">
        <v>14583</v>
      </c>
      <c r="AR41" s="310">
        <v>83.5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514</v>
      </c>
      <c r="AN49" s="1127" t="s">
        <v>548</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791747</v>
      </c>
      <c r="AN51" s="330">
        <v>35225</v>
      </c>
      <c r="AO51" s="331">
        <v>15.6</v>
      </c>
      <c r="AP51" s="332">
        <v>47387</v>
      </c>
      <c r="AQ51" s="333">
        <v>-9.1999999999999993</v>
      </c>
      <c r="AR51" s="334">
        <v>24.8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434534</v>
      </c>
      <c r="AN52" s="338">
        <v>19332</v>
      </c>
      <c r="AO52" s="339">
        <v>24.7</v>
      </c>
      <c r="AP52" s="340">
        <v>24928</v>
      </c>
      <c r="AQ52" s="341">
        <v>0.3</v>
      </c>
      <c r="AR52" s="342">
        <v>24.4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661223</v>
      </c>
      <c r="AN53" s="330">
        <v>29682</v>
      </c>
      <c r="AO53" s="331">
        <v>-15.7</v>
      </c>
      <c r="AP53" s="332">
        <v>51264</v>
      </c>
      <c r="AQ53" s="333">
        <v>8.1999999999999993</v>
      </c>
      <c r="AR53" s="334">
        <v>-23.9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418073</v>
      </c>
      <c r="AN54" s="338">
        <v>18767</v>
      </c>
      <c r="AO54" s="339">
        <v>-2.9</v>
      </c>
      <c r="AP54" s="340">
        <v>26040</v>
      </c>
      <c r="AQ54" s="341">
        <v>4.5</v>
      </c>
      <c r="AR54" s="342">
        <v>-7.4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784530</v>
      </c>
      <c r="AN55" s="330">
        <v>35390</v>
      </c>
      <c r="AO55" s="331">
        <v>19.2</v>
      </c>
      <c r="AP55" s="332">
        <v>52068</v>
      </c>
      <c r="AQ55" s="333">
        <v>1.6</v>
      </c>
      <c r="AR55" s="334">
        <v>17.600000000000001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273608</v>
      </c>
      <c r="AN56" s="338">
        <v>12342</v>
      </c>
      <c r="AO56" s="339">
        <v>-34.200000000000003</v>
      </c>
      <c r="AP56" s="340">
        <v>26936</v>
      </c>
      <c r="AQ56" s="341">
        <v>3.4</v>
      </c>
      <c r="AR56" s="342">
        <v>-37.6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857842</v>
      </c>
      <c r="AN57" s="330">
        <v>39153</v>
      </c>
      <c r="AO57" s="331">
        <v>10.6</v>
      </c>
      <c r="AP57" s="332">
        <v>47161</v>
      </c>
      <c r="AQ57" s="333">
        <v>-9.4</v>
      </c>
      <c r="AR57" s="334">
        <v>20</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301470</v>
      </c>
      <c r="AN58" s="338">
        <v>13759</v>
      </c>
      <c r="AO58" s="339">
        <v>11.5</v>
      </c>
      <c r="AP58" s="340">
        <v>24595</v>
      </c>
      <c r="AQ58" s="341">
        <v>-8.6999999999999993</v>
      </c>
      <c r="AR58" s="342">
        <v>20.2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1027212</v>
      </c>
      <c r="AN59" s="330">
        <v>47530</v>
      </c>
      <c r="AO59" s="331">
        <v>21.4</v>
      </c>
      <c r="AP59" s="332">
        <v>43423</v>
      </c>
      <c r="AQ59" s="333">
        <v>-7.9</v>
      </c>
      <c r="AR59" s="334">
        <v>29.3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462942</v>
      </c>
      <c r="AN60" s="338">
        <v>21421</v>
      </c>
      <c r="AO60" s="339">
        <v>55.7</v>
      </c>
      <c r="AP60" s="340">
        <v>22207</v>
      </c>
      <c r="AQ60" s="341">
        <v>-9.6999999999999993</v>
      </c>
      <c r="AR60" s="342">
        <v>65.400000000000006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824511</v>
      </c>
      <c r="AN61" s="345">
        <v>37396</v>
      </c>
      <c r="AO61" s="346">
        <v>10.199999999999999</v>
      </c>
      <c r="AP61" s="347">
        <v>48261</v>
      </c>
      <c r="AQ61" s="348">
        <v>-3.3</v>
      </c>
      <c r="AR61" s="334">
        <v>13.5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378125</v>
      </c>
      <c r="AN62" s="338">
        <v>17124</v>
      </c>
      <c r="AO62" s="339">
        <v>11</v>
      </c>
      <c r="AP62" s="340">
        <v>24941</v>
      </c>
      <c r="AQ62" s="341">
        <v>-2</v>
      </c>
      <c r="AR62" s="342">
        <v>13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n9Hg2nqUvKTun8Rm2stPEx0vB8/Rb43JsurtXAb5VEzJBE596UjsSBBMf1KljGW3mCGMjwKtf4jef8JycCULA==" saltValue="AN82aAdMc5Pk5irCv6Dt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2OcM7DSUGx203MY48UDWGc6i6eDqkxRnkndSBxssvvvpnbb/H+/hkzqmTqAhHJ054AhjTmTGQRG7eFTnoy7tNQ==" saltValue="OwWgGDaF7EdeqWqWvVG4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R+wwWM+psddeX8GVvBRP+p08WWmozcMCRGj9+jgDC5AqLI13GOJM5dCSvLfOnY3McFx7QVZIXoY2p5aaFj2RDg==" saltValue="+5NWhnUKBK4wu7yh7HCh7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19.52</v>
      </c>
      <c r="G47" s="12">
        <v>18.3</v>
      </c>
      <c r="H47" s="12">
        <v>17.2</v>
      </c>
      <c r="I47" s="12">
        <v>16.84</v>
      </c>
      <c r="J47" s="13">
        <v>18.920000000000002</v>
      </c>
    </row>
    <row r="48" spans="2:10" ht="57.75" customHeight="1" x14ac:dyDescent="0.15">
      <c r="B48" s="14"/>
      <c r="C48" s="1141" t="s">
        <v>4</v>
      </c>
      <c r="D48" s="1141"/>
      <c r="E48" s="1142"/>
      <c r="F48" s="15">
        <v>2.65</v>
      </c>
      <c r="G48" s="16">
        <v>4.1100000000000003</v>
      </c>
      <c r="H48" s="16">
        <v>4.17</v>
      </c>
      <c r="I48" s="16">
        <v>6.48</v>
      </c>
      <c r="J48" s="17">
        <v>5.34</v>
      </c>
    </row>
    <row r="49" spans="2:10" ht="57.75" customHeight="1" thickBot="1" x14ac:dyDescent="0.2">
      <c r="B49" s="18"/>
      <c r="C49" s="1143" t="s">
        <v>5</v>
      </c>
      <c r="D49" s="1143"/>
      <c r="E49" s="1144"/>
      <c r="F49" s="19">
        <v>0.03</v>
      </c>
      <c r="G49" s="20">
        <v>0.18</v>
      </c>
      <c r="H49" s="20">
        <v>1.1100000000000001</v>
      </c>
      <c r="I49" s="20">
        <v>5.27</v>
      </c>
      <c r="J49" s="21">
        <v>2.0299999999999998</v>
      </c>
    </row>
    <row r="50" spans="2:10" x14ac:dyDescent="0.15"/>
  </sheetData>
  <sheetProtection algorithmName="SHA-512" hashValue="D02nukK6AW2J0jCxyx2cbuHNE0/tbyaYgkhUt4qqYvVYCjMdyZBqnr1J/KWgyUmpEq/CBXZ1ecsKr3S35nQzAA==" saltValue="DIuknZeUI/4T1vJZ7DXN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569</v>
      </c>
      <c r="D34" s="1151"/>
      <c r="E34" s="1152"/>
      <c r="F34" s="32">
        <v>21.21</v>
      </c>
      <c r="G34" s="33">
        <v>22.75</v>
      </c>
      <c r="H34" s="33">
        <v>22.12</v>
      </c>
      <c r="I34" s="33">
        <v>19.73</v>
      </c>
      <c r="J34" s="34">
        <v>18.47</v>
      </c>
      <c r="K34" s="22"/>
      <c r="L34" s="22"/>
      <c r="M34" s="22"/>
      <c r="N34" s="22"/>
      <c r="O34" s="22"/>
      <c r="P34" s="22"/>
    </row>
    <row r="35" spans="1:16" ht="39" customHeight="1" x14ac:dyDescent="0.15">
      <c r="A35" s="22"/>
      <c r="B35" s="35"/>
      <c r="C35" s="1145" t="s">
        <v>570</v>
      </c>
      <c r="D35" s="1146"/>
      <c r="E35" s="1147"/>
      <c r="F35" s="36">
        <v>2.64</v>
      </c>
      <c r="G35" s="37">
        <v>4.0999999999999996</v>
      </c>
      <c r="H35" s="37">
        <v>4.1500000000000004</v>
      </c>
      <c r="I35" s="37">
        <v>6.44</v>
      </c>
      <c r="J35" s="38">
        <v>5.33</v>
      </c>
      <c r="K35" s="22"/>
      <c r="L35" s="22"/>
      <c r="M35" s="22"/>
      <c r="N35" s="22"/>
      <c r="O35" s="22"/>
      <c r="P35" s="22"/>
    </row>
    <row r="36" spans="1:16" ht="39" customHeight="1" x14ac:dyDescent="0.15">
      <c r="A36" s="22"/>
      <c r="B36" s="35"/>
      <c r="C36" s="1145" t="s">
        <v>571</v>
      </c>
      <c r="D36" s="1146"/>
      <c r="E36" s="1147"/>
      <c r="F36" s="36">
        <v>0.46</v>
      </c>
      <c r="G36" s="37">
        <v>1.73</v>
      </c>
      <c r="H36" s="37">
        <v>1.44</v>
      </c>
      <c r="I36" s="37">
        <v>1.2</v>
      </c>
      <c r="J36" s="38">
        <v>2.04</v>
      </c>
      <c r="K36" s="22"/>
      <c r="L36" s="22"/>
      <c r="M36" s="22"/>
      <c r="N36" s="22"/>
      <c r="O36" s="22"/>
      <c r="P36" s="22"/>
    </row>
    <row r="37" spans="1:16" ht="39" customHeight="1" x14ac:dyDescent="0.15">
      <c r="A37" s="22"/>
      <c r="B37" s="35"/>
      <c r="C37" s="1145" t="s">
        <v>572</v>
      </c>
      <c r="D37" s="1146"/>
      <c r="E37" s="1147"/>
      <c r="F37" s="36">
        <v>0.05</v>
      </c>
      <c r="G37" s="37">
        <v>0.04</v>
      </c>
      <c r="H37" s="37">
        <v>0.05</v>
      </c>
      <c r="I37" s="37">
        <v>0.04</v>
      </c>
      <c r="J37" s="38">
        <v>0.04</v>
      </c>
      <c r="K37" s="22"/>
      <c r="L37" s="22"/>
      <c r="M37" s="22"/>
      <c r="N37" s="22"/>
      <c r="O37" s="22"/>
      <c r="P37" s="22"/>
    </row>
    <row r="38" spans="1:16" ht="39" customHeight="1" x14ac:dyDescent="0.15">
      <c r="A38" s="22"/>
      <c r="B38" s="35"/>
      <c r="C38" s="1145" t="s">
        <v>573</v>
      </c>
      <c r="D38" s="1146"/>
      <c r="E38" s="1147"/>
      <c r="F38" s="36">
        <v>0.26</v>
      </c>
      <c r="G38" s="37">
        <v>0.35</v>
      </c>
      <c r="H38" s="37">
        <v>0.74</v>
      </c>
      <c r="I38" s="37">
        <v>0.28999999999999998</v>
      </c>
      <c r="J38" s="38">
        <v>0.01</v>
      </c>
      <c r="K38" s="22"/>
      <c r="L38" s="22"/>
      <c r="M38" s="22"/>
      <c r="N38" s="22"/>
      <c r="O38" s="22"/>
      <c r="P38" s="22"/>
    </row>
    <row r="39" spans="1:16" ht="39" customHeight="1" x14ac:dyDescent="0.15">
      <c r="A39" s="22"/>
      <c r="B39" s="35"/>
      <c r="C39" s="1145" t="s">
        <v>574</v>
      </c>
      <c r="D39" s="1146"/>
      <c r="E39" s="1147"/>
      <c r="F39" s="36">
        <v>0</v>
      </c>
      <c r="G39" s="37">
        <v>0</v>
      </c>
      <c r="H39" s="37">
        <v>0</v>
      </c>
      <c r="I39" s="37">
        <v>0.03</v>
      </c>
      <c r="J39" s="38">
        <v>0</v>
      </c>
      <c r="K39" s="22"/>
      <c r="L39" s="22"/>
      <c r="M39" s="22"/>
      <c r="N39" s="22"/>
      <c r="O39" s="22"/>
      <c r="P39" s="22"/>
    </row>
    <row r="40" spans="1:16" ht="39" customHeight="1" x14ac:dyDescent="0.15">
      <c r="A40" s="22"/>
      <c r="B40" s="35"/>
      <c r="C40" s="1145" t="s">
        <v>575</v>
      </c>
      <c r="D40" s="1146"/>
      <c r="E40" s="1147"/>
      <c r="F40" s="36">
        <v>0</v>
      </c>
      <c r="G40" s="37">
        <v>0</v>
      </c>
      <c r="H40" s="37">
        <v>0</v>
      </c>
      <c r="I40" s="37">
        <v>0</v>
      </c>
      <c r="J40" s="38">
        <v>0</v>
      </c>
      <c r="K40" s="22"/>
      <c r="L40" s="22"/>
      <c r="M40" s="22"/>
      <c r="N40" s="22"/>
      <c r="O40" s="22"/>
      <c r="P40" s="22"/>
    </row>
    <row r="41" spans="1:16" ht="39" customHeight="1" x14ac:dyDescent="0.15">
      <c r="A41" s="22"/>
      <c r="B41" s="35"/>
      <c r="C41" s="1145" t="s">
        <v>576</v>
      </c>
      <c r="D41" s="1146"/>
      <c r="E41" s="1147"/>
      <c r="F41" s="36">
        <v>0.19</v>
      </c>
      <c r="G41" s="37">
        <v>0.21</v>
      </c>
      <c r="H41" s="37">
        <v>0.34</v>
      </c>
      <c r="I41" s="37">
        <v>0.34</v>
      </c>
      <c r="J41" s="38">
        <v>0</v>
      </c>
      <c r="K41" s="22"/>
      <c r="L41" s="22"/>
      <c r="M41" s="22"/>
      <c r="N41" s="22"/>
      <c r="O41" s="22"/>
      <c r="P41" s="22"/>
    </row>
    <row r="42" spans="1:16" ht="39" customHeight="1" x14ac:dyDescent="0.15">
      <c r="A42" s="22"/>
      <c r="B42" s="39"/>
      <c r="C42" s="1145" t="s">
        <v>577</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578</v>
      </c>
      <c r="D43" s="1149"/>
      <c r="E43" s="1150"/>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FQkbuVxuqNsl0qUjk+g02PNvJTSX3QffpO0DaiYFvPsExNzmx9bo/5ZEmXtrwYc7CtZzodbrMfDeO5KPbZtKQ==" saltValue="MTJR/xoD1gsQoqmsiJ/x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1150</v>
      </c>
      <c r="L45" s="60">
        <v>1192</v>
      </c>
      <c r="M45" s="60">
        <v>1212</v>
      </c>
      <c r="N45" s="60">
        <v>1141</v>
      </c>
      <c r="O45" s="61">
        <v>1107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522</v>
      </c>
      <c r="L46" s="64" t="s">
        <v>522</v>
      </c>
      <c r="M46" s="64" t="s">
        <v>522</v>
      </c>
      <c r="N46" s="64" t="s">
        <v>522</v>
      </c>
      <c r="O46" s="65" t="s">
        <v>522</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522</v>
      </c>
      <c r="L47" s="64" t="s">
        <v>522</v>
      </c>
      <c r="M47" s="64" t="s">
        <v>522</v>
      </c>
      <c r="N47" s="64" t="s">
        <v>522</v>
      </c>
      <c r="O47" s="65" t="s">
        <v>522</v>
      </c>
      <c r="P47" s="48"/>
      <c r="Q47" s="48"/>
      <c r="R47" s="48"/>
      <c r="S47" s="48"/>
      <c r="T47" s="48"/>
      <c r="U47" s="48"/>
    </row>
    <row r="48" spans="1:21" ht="30.75" customHeight="1" x14ac:dyDescent="0.15">
      <c r="A48" s="48"/>
      <c r="B48" s="1155"/>
      <c r="C48" s="1156"/>
      <c r="D48" s="62"/>
      <c r="E48" s="1161" t="s">
        <v>15</v>
      </c>
      <c r="F48" s="1161"/>
      <c r="G48" s="1161"/>
      <c r="H48" s="1161"/>
      <c r="I48" s="1161"/>
      <c r="J48" s="1162"/>
      <c r="K48" s="63">
        <v>127</v>
      </c>
      <c r="L48" s="64">
        <v>131</v>
      </c>
      <c r="M48" s="64">
        <v>126</v>
      </c>
      <c r="N48" s="64">
        <v>119</v>
      </c>
      <c r="O48" s="65">
        <v>124</v>
      </c>
      <c r="P48" s="48"/>
      <c r="Q48" s="48"/>
      <c r="R48" s="48"/>
      <c r="S48" s="48"/>
      <c r="T48" s="48"/>
      <c r="U48" s="48"/>
    </row>
    <row r="49" spans="1:21" ht="30.75" customHeight="1" x14ac:dyDescent="0.15">
      <c r="A49" s="48"/>
      <c r="B49" s="1155"/>
      <c r="C49" s="1156"/>
      <c r="D49" s="62"/>
      <c r="E49" s="1161" t="s">
        <v>16</v>
      </c>
      <c r="F49" s="1161"/>
      <c r="G49" s="1161"/>
      <c r="H49" s="1161"/>
      <c r="I49" s="1161"/>
      <c r="J49" s="1162"/>
      <c r="K49" s="63">
        <v>76</v>
      </c>
      <c r="L49" s="64">
        <v>71</v>
      </c>
      <c r="M49" s="64">
        <v>67</v>
      </c>
      <c r="N49" s="64">
        <v>44</v>
      </c>
      <c r="O49" s="65">
        <v>22</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522</v>
      </c>
      <c r="L50" s="64" t="s">
        <v>522</v>
      </c>
      <c r="M50" s="64" t="s">
        <v>522</v>
      </c>
      <c r="N50" s="64" t="s">
        <v>522</v>
      </c>
      <c r="O50" s="65" t="s">
        <v>522</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522</v>
      </c>
      <c r="L51" s="64">
        <v>0</v>
      </c>
      <c r="M51" s="64" t="s">
        <v>522</v>
      </c>
      <c r="N51" s="64">
        <v>0</v>
      </c>
      <c r="O51" s="65" t="s">
        <v>522</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804</v>
      </c>
      <c r="L52" s="64">
        <v>784</v>
      </c>
      <c r="M52" s="64">
        <v>766</v>
      </c>
      <c r="N52" s="64">
        <v>713</v>
      </c>
      <c r="O52" s="65">
        <v>674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549</v>
      </c>
      <c r="L53" s="69">
        <v>610</v>
      </c>
      <c r="M53" s="69">
        <v>639</v>
      </c>
      <c r="N53" s="69">
        <v>591</v>
      </c>
      <c r="O53" s="70">
        <v>579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tdL8Gj/8Hj9sRBeNFKfVk44d+Hb1HuxqliMYb7iHXeCPr0nEao5YWBKGuhFDY5Z97Rhp3T/E/dFievkwYg8w==" saltValue="VV6hF2EYfQTQuaAzJsfb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84" t="s">
        <v>32</v>
      </c>
      <c r="C41" s="1185"/>
      <c r="D41" s="105"/>
      <c r="E41" s="1190" t="s">
        <v>33</v>
      </c>
      <c r="F41" s="1190"/>
      <c r="G41" s="1190"/>
      <c r="H41" s="1191"/>
      <c r="I41" s="351">
        <v>12142</v>
      </c>
      <c r="J41" s="352">
        <v>11593</v>
      </c>
      <c r="K41" s="352">
        <v>11018</v>
      </c>
      <c r="L41" s="352">
        <v>10744</v>
      </c>
      <c r="M41" s="353">
        <v>10525</v>
      </c>
    </row>
    <row r="42" spans="2:13" ht="27.75" customHeight="1" x14ac:dyDescent="0.15">
      <c r="B42" s="1186"/>
      <c r="C42" s="1187"/>
      <c r="D42" s="106"/>
      <c r="E42" s="1192" t="s">
        <v>34</v>
      </c>
      <c r="F42" s="1192"/>
      <c r="G42" s="1192"/>
      <c r="H42" s="1193"/>
      <c r="I42" s="354">
        <v>6</v>
      </c>
      <c r="J42" s="355">
        <v>4</v>
      </c>
      <c r="K42" s="355">
        <v>3</v>
      </c>
      <c r="L42" s="355">
        <v>1</v>
      </c>
      <c r="M42" s="356">
        <v>1</v>
      </c>
    </row>
    <row r="43" spans="2:13" ht="27.75" customHeight="1" x14ac:dyDescent="0.15">
      <c r="B43" s="1186"/>
      <c r="C43" s="1187"/>
      <c r="D43" s="106"/>
      <c r="E43" s="1192" t="s">
        <v>35</v>
      </c>
      <c r="F43" s="1192"/>
      <c r="G43" s="1192"/>
      <c r="H43" s="1193"/>
      <c r="I43" s="354">
        <v>1868</v>
      </c>
      <c r="J43" s="355">
        <v>1767</v>
      </c>
      <c r="K43" s="355">
        <v>1719</v>
      </c>
      <c r="L43" s="355">
        <v>1588</v>
      </c>
      <c r="M43" s="356">
        <v>1461</v>
      </c>
    </row>
    <row r="44" spans="2:13" ht="27.75" customHeight="1" x14ac:dyDescent="0.15">
      <c r="B44" s="1186"/>
      <c r="C44" s="1187"/>
      <c r="D44" s="106"/>
      <c r="E44" s="1192" t="s">
        <v>36</v>
      </c>
      <c r="F44" s="1192"/>
      <c r="G44" s="1192"/>
      <c r="H44" s="1193"/>
      <c r="I44" s="354">
        <v>353</v>
      </c>
      <c r="J44" s="355">
        <v>267</v>
      </c>
      <c r="K44" s="355">
        <v>187</v>
      </c>
      <c r="L44" s="355">
        <v>169</v>
      </c>
      <c r="M44" s="356">
        <v>168</v>
      </c>
    </row>
    <row r="45" spans="2:13" ht="27.75" customHeight="1" x14ac:dyDescent="0.15">
      <c r="B45" s="1186"/>
      <c r="C45" s="1187"/>
      <c r="D45" s="106"/>
      <c r="E45" s="1192" t="s">
        <v>37</v>
      </c>
      <c r="F45" s="1192"/>
      <c r="G45" s="1192"/>
      <c r="H45" s="1193"/>
      <c r="I45" s="354">
        <v>541</v>
      </c>
      <c r="J45" s="355">
        <v>471</v>
      </c>
      <c r="K45" s="355">
        <v>474</v>
      </c>
      <c r="L45" s="355">
        <v>530</v>
      </c>
      <c r="M45" s="356">
        <v>471</v>
      </c>
    </row>
    <row r="46" spans="2:13" ht="27.75" customHeight="1" x14ac:dyDescent="0.15">
      <c r="B46" s="1186"/>
      <c r="C46" s="1187"/>
      <c r="D46" s="107"/>
      <c r="E46" s="1192" t="s">
        <v>38</v>
      </c>
      <c r="F46" s="1192"/>
      <c r="G46" s="1192"/>
      <c r="H46" s="1193"/>
      <c r="I46" s="354" t="s">
        <v>522</v>
      </c>
      <c r="J46" s="355" t="s">
        <v>522</v>
      </c>
      <c r="K46" s="355" t="s">
        <v>522</v>
      </c>
      <c r="L46" s="355" t="s">
        <v>522</v>
      </c>
      <c r="M46" s="356" t="s">
        <v>522</v>
      </c>
    </row>
    <row r="47" spans="2:13" ht="27.75" customHeight="1" x14ac:dyDescent="0.15">
      <c r="B47" s="1186"/>
      <c r="C47" s="1187"/>
      <c r="D47" s="108"/>
      <c r="E47" s="1194" t="s">
        <v>39</v>
      </c>
      <c r="F47" s="1195"/>
      <c r="G47" s="1195"/>
      <c r="H47" s="1196"/>
      <c r="I47" s="354" t="s">
        <v>522</v>
      </c>
      <c r="J47" s="355" t="s">
        <v>522</v>
      </c>
      <c r="K47" s="355" t="s">
        <v>522</v>
      </c>
      <c r="L47" s="355" t="s">
        <v>522</v>
      </c>
      <c r="M47" s="356" t="s">
        <v>522</v>
      </c>
    </row>
    <row r="48" spans="2:13" ht="27.75" customHeight="1" x14ac:dyDescent="0.15">
      <c r="B48" s="1186"/>
      <c r="C48" s="1187"/>
      <c r="D48" s="106"/>
      <c r="E48" s="1192" t="s">
        <v>40</v>
      </c>
      <c r="F48" s="1192"/>
      <c r="G48" s="1192"/>
      <c r="H48" s="1193"/>
      <c r="I48" s="354" t="s">
        <v>522</v>
      </c>
      <c r="J48" s="355" t="s">
        <v>522</v>
      </c>
      <c r="K48" s="355" t="s">
        <v>522</v>
      </c>
      <c r="L48" s="355" t="s">
        <v>522</v>
      </c>
      <c r="M48" s="356" t="s">
        <v>522</v>
      </c>
    </row>
    <row r="49" spans="2:13" ht="27.75" customHeight="1" x14ac:dyDescent="0.15">
      <c r="B49" s="1188"/>
      <c r="C49" s="1189"/>
      <c r="D49" s="106"/>
      <c r="E49" s="1192" t="s">
        <v>41</v>
      </c>
      <c r="F49" s="1192"/>
      <c r="G49" s="1192"/>
      <c r="H49" s="1193"/>
      <c r="I49" s="354" t="s">
        <v>522</v>
      </c>
      <c r="J49" s="355" t="s">
        <v>522</v>
      </c>
      <c r="K49" s="355" t="s">
        <v>522</v>
      </c>
      <c r="L49" s="355" t="s">
        <v>522</v>
      </c>
      <c r="M49" s="356" t="s">
        <v>522</v>
      </c>
    </row>
    <row r="50" spans="2:13" ht="27.75" customHeight="1" x14ac:dyDescent="0.15">
      <c r="B50" s="1197" t="s">
        <v>42</v>
      </c>
      <c r="C50" s="1198"/>
      <c r="D50" s="109"/>
      <c r="E50" s="1192" t="s">
        <v>43</v>
      </c>
      <c r="F50" s="1192"/>
      <c r="G50" s="1192"/>
      <c r="H50" s="1193"/>
      <c r="I50" s="354">
        <v>1983</v>
      </c>
      <c r="J50" s="355">
        <v>1790</v>
      </c>
      <c r="K50" s="355">
        <v>1813</v>
      </c>
      <c r="L50" s="355">
        <v>1976</v>
      </c>
      <c r="M50" s="356">
        <v>2092</v>
      </c>
    </row>
    <row r="51" spans="2:13" ht="27.75" customHeight="1" x14ac:dyDescent="0.15">
      <c r="B51" s="1186"/>
      <c r="C51" s="1187"/>
      <c r="D51" s="106"/>
      <c r="E51" s="1192" t="s">
        <v>44</v>
      </c>
      <c r="F51" s="1192"/>
      <c r="G51" s="1192"/>
      <c r="H51" s="1193"/>
      <c r="I51" s="354">
        <v>113</v>
      </c>
      <c r="J51" s="355">
        <v>85</v>
      </c>
      <c r="K51" s="355">
        <v>49</v>
      </c>
      <c r="L51" s="355">
        <v>13</v>
      </c>
      <c r="M51" s="356">
        <v>9</v>
      </c>
    </row>
    <row r="52" spans="2:13" ht="27.75" customHeight="1" x14ac:dyDescent="0.15">
      <c r="B52" s="1188"/>
      <c r="C52" s="1189"/>
      <c r="D52" s="106"/>
      <c r="E52" s="1192" t="s">
        <v>45</v>
      </c>
      <c r="F52" s="1192"/>
      <c r="G52" s="1192"/>
      <c r="H52" s="1193"/>
      <c r="I52" s="354">
        <v>7618</v>
      </c>
      <c r="J52" s="355">
        <v>7357</v>
      </c>
      <c r="K52" s="355">
        <v>6993</v>
      </c>
      <c r="L52" s="355">
        <v>6941</v>
      </c>
      <c r="M52" s="356">
        <v>6581</v>
      </c>
    </row>
    <row r="53" spans="2:13" ht="27.75" customHeight="1" thickBot="1" x14ac:dyDescent="0.2">
      <c r="B53" s="1199" t="s">
        <v>46</v>
      </c>
      <c r="C53" s="1200"/>
      <c r="D53" s="110"/>
      <c r="E53" s="1201" t="s">
        <v>47</v>
      </c>
      <c r="F53" s="1201"/>
      <c r="G53" s="1201"/>
      <c r="H53" s="1202"/>
      <c r="I53" s="357">
        <v>5197</v>
      </c>
      <c r="J53" s="358">
        <v>4871</v>
      </c>
      <c r="K53" s="358">
        <v>4545</v>
      </c>
      <c r="L53" s="358">
        <v>4103</v>
      </c>
      <c r="M53" s="359">
        <v>3944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G06OnfoijT3obuLQph0VNs6cuipGjk/Lo6NywIRADvMIxFYaf4Z3bWBv/sBSTFlqfJT3TzT0a92OiniSfj7Gg==" saltValue="ID2druhwwpssK6zlQr5U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05" t="s">
        <v>50</v>
      </c>
      <c r="D55" s="1205"/>
      <c r="E55" s="1206"/>
      <c r="F55" s="122">
        <v>893</v>
      </c>
      <c r="G55" s="122">
        <v>922</v>
      </c>
      <c r="H55" s="123">
        <v>1008</v>
      </c>
    </row>
    <row r="56" spans="2:8" ht="52.5" customHeight="1" x14ac:dyDescent="0.15">
      <c r="B56" s="124"/>
      <c r="C56" s="1207" t="s">
        <v>51</v>
      </c>
      <c r="D56" s="1207"/>
      <c r="E56" s="1208"/>
      <c r="F56" s="125">
        <v>12</v>
      </c>
      <c r="G56" s="125">
        <v>82</v>
      </c>
      <c r="H56" s="126">
        <v>0</v>
      </c>
    </row>
    <row r="57" spans="2:8" ht="53.25" customHeight="1" x14ac:dyDescent="0.15">
      <c r="B57" s="124"/>
      <c r="C57" s="1209" t="s">
        <v>52</v>
      </c>
      <c r="D57" s="1209"/>
      <c r="E57" s="1210"/>
      <c r="F57" s="127">
        <v>199</v>
      </c>
      <c r="G57" s="127">
        <v>251</v>
      </c>
      <c r="H57" s="128">
        <v>445</v>
      </c>
    </row>
    <row r="58" spans="2:8" ht="45.75" customHeight="1" x14ac:dyDescent="0.15">
      <c r="B58" s="129"/>
      <c r="C58" s="1211" t="s">
        <v>594</v>
      </c>
      <c r="D58" s="1212"/>
      <c r="E58" s="1213"/>
      <c r="F58" s="360">
        <v>151</v>
      </c>
      <c r="G58" s="360">
        <v>207</v>
      </c>
      <c r="H58" s="361">
        <v>398</v>
      </c>
    </row>
    <row r="59" spans="2:8" ht="45.75" customHeight="1" x14ac:dyDescent="0.15">
      <c r="B59" s="129"/>
      <c r="C59" s="1211" t="s">
        <v>595</v>
      </c>
      <c r="D59" s="1212"/>
      <c r="E59" s="1213"/>
      <c r="F59" s="360">
        <v>21</v>
      </c>
      <c r="G59" s="360">
        <v>21</v>
      </c>
      <c r="H59" s="361">
        <v>22</v>
      </c>
    </row>
    <row r="60" spans="2:8" ht="45.75" customHeight="1" x14ac:dyDescent="0.15">
      <c r="B60" s="129"/>
      <c r="C60" s="1211" t="s">
        <v>596</v>
      </c>
      <c r="D60" s="1212"/>
      <c r="E60" s="1213"/>
      <c r="F60" s="360">
        <v>13</v>
      </c>
      <c r="G60" s="360">
        <v>9</v>
      </c>
      <c r="H60" s="361">
        <v>8</v>
      </c>
    </row>
    <row r="61" spans="2:8" ht="45.75" customHeight="1" x14ac:dyDescent="0.15">
      <c r="B61" s="129"/>
      <c r="C61" s="1211" t="s">
        <v>597</v>
      </c>
      <c r="D61" s="1212"/>
      <c r="E61" s="1213"/>
      <c r="F61" s="360">
        <v>9</v>
      </c>
      <c r="G61" s="360">
        <v>9</v>
      </c>
      <c r="H61" s="361">
        <v>7</v>
      </c>
    </row>
    <row r="62" spans="2:8" ht="45.75" customHeight="1" thickBot="1" x14ac:dyDescent="0.2">
      <c r="B62" s="130"/>
      <c r="C62" s="1214" t="s">
        <v>598</v>
      </c>
      <c r="D62" s="1215"/>
      <c r="E62" s="1216"/>
      <c r="F62" s="362">
        <v>2</v>
      </c>
      <c r="G62" s="362">
        <v>3</v>
      </c>
      <c r="H62" s="363">
        <v>7</v>
      </c>
    </row>
    <row r="63" spans="2:8" ht="52.5" customHeight="1" thickBot="1" x14ac:dyDescent="0.2">
      <c r="B63" s="131"/>
      <c r="C63" s="1203" t="s">
        <v>53</v>
      </c>
      <c r="D63" s="1203"/>
      <c r="E63" s="1204"/>
      <c r="F63" s="132">
        <v>1105</v>
      </c>
      <c r="G63" s="132">
        <v>1255</v>
      </c>
      <c r="H63" s="133">
        <v>1453</v>
      </c>
    </row>
    <row r="64" spans="2:8" x14ac:dyDescent="0.15"/>
  </sheetData>
  <sheetProtection algorithmName="SHA-512" hashValue="Ahopu+IpKAUsn+Rt/efm1vk/ztOYpWNIuHjg7ROKrptcTaxyI7JUI1YmK7ln81M3IyAPMGFk3vEf7q8duB2U0w==" saltValue="1/f2ALHuawuplvHsmU9/r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B22E-5118-4557-B9BD-E3CD01F23625}">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5"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5"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5"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5"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5"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5"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5"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5"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5"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5"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5"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5"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5"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5"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5"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602</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603</v>
      </c>
      <c r="AO51" s="1254"/>
      <c r="AP51" s="1254"/>
      <c r="AQ51" s="1254"/>
      <c r="AR51" s="1254"/>
      <c r="AS51" s="1254"/>
      <c r="AT51" s="1254"/>
      <c r="AU51" s="1254"/>
      <c r="AV51" s="1254"/>
      <c r="AW51" s="1254"/>
      <c r="AX51" s="1254"/>
      <c r="AY51" s="1254"/>
      <c r="AZ51" s="1254"/>
      <c r="BA51" s="1254"/>
      <c r="BB51" s="1254" t="s">
        <v>604</v>
      </c>
      <c r="BC51" s="1254"/>
      <c r="BD51" s="1254"/>
      <c r="BE51" s="1254"/>
      <c r="BF51" s="1254"/>
      <c r="BG51" s="1254"/>
      <c r="BH51" s="1254"/>
      <c r="BI51" s="1254"/>
      <c r="BJ51" s="1254"/>
      <c r="BK51" s="1254"/>
      <c r="BL51" s="1254"/>
      <c r="BM51" s="1254"/>
      <c r="BN51" s="1254"/>
      <c r="BO51" s="1254"/>
      <c r="BP51" s="1255">
        <v>122.9</v>
      </c>
      <c r="BQ51" s="1255"/>
      <c r="BR51" s="1255"/>
      <c r="BS51" s="1255"/>
      <c r="BT51" s="1255"/>
      <c r="BU51" s="1255"/>
      <c r="BV51" s="1255"/>
      <c r="BW51" s="1255"/>
      <c r="BX51" s="1255">
        <v>115.3</v>
      </c>
      <c r="BY51" s="1255"/>
      <c r="BZ51" s="1255"/>
      <c r="CA51" s="1255"/>
      <c r="CB51" s="1255"/>
      <c r="CC51" s="1255"/>
      <c r="CD51" s="1255"/>
      <c r="CE51" s="1255"/>
      <c r="CF51" s="1255">
        <v>102.2</v>
      </c>
      <c r="CG51" s="1255"/>
      <c r="CH51" s="1255"/>
      <c r="CI51" s="1255"/>
      <c r="CJ51" s="1255"/>
      <c r="CK51" s="1255"/>
      <c r="CL51" s="1255"/>
      <c r="CM51" s="1255"/>
      <c r="CN51" s="1255">
        <v>85.9</v>
      </c>
      <c r="CO51" s="1255"/>
      <c r="CP51" s="1255"/>
      <c r="CQ51" s="1255"/>
      <c r="CR51" s="1255"/>
      <c r="CS51" s="1255"/>
      <c r="CT51" s="1255"/>
      <c r="CU51" s="1255"/>
      <c r="CV51" s="1255">
        <v>84.6</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605</v>
      </c>
      <c r="BC53" s="1254"/>
      <c r="BD53" s="1254"/>
      <c r="BE53" s="1254"/>
      <c r="BF53" s="1254"/>
      <c r="BG53" s="1254"/>
      <c r="BH53" s="1254"/>
      <c r="BI53" s="1254"/>
      <c r="BJ53" s="1254"/>
      <c r="BK53" s="1254"/>
      <c r="BL53" s="1254"/>
      <c r="BM53" s="1254"/>
      <c r="BN53" s="1254"/>
      <c r="BO53" s="1254"/>
      <c r="BP53" s="1255">
        <v>67.900000000000006</v>
      </c>
      <c r="BQ53" s="1255"/>
      <c r="BR53" s="1255"/>
      <c r="BS53" s="1255"/>
      <c r="BT53" s="1255"/>
      <c r="BU53" s="1255"/>
      <c r="BV53" s="1255"/>
      <c r="BW53" s="1255"/>
      <c r="BX53" s="1255">
        <v>69.099999999999994</v>
      </c>
      <c r="BY53" s="1255"/>
      <c r="BZ53" s="1255"/>
      <c r="CA53" s="1255"/>
      <c r="CB53" s="1255"/>
      <c r="CC53" s="1255"/>
      <c r="CD53" s="1255"/>
      <c r="CE53" s="1255"/>
      <c r="CF53" s="1255">
        <v>70.3</v>
      </c>
      <c r="CG53" s="1255"/>
      <c r="CH53" s="1255"/>
      <c r="CI53" s="1255"/>
      <c r="CJ53" s="1255"/>
      <c r="CK53" s="1255"/>
      <c r="CL53" s="1255"/>
      <c r="CM53" s="1255"/>
      <c r="CN53" s="1255">
        <v>71</v>
      </c>
      <c r="CO53" s="1255"/>
      <c r="CP53" s="1255"/>
      <c r="CQ53" s="1255"/>
      <c r="CR53" s="1255"/>
      <c r="CS53" s="1255"/>
      <c r="CT53" s="1255"/>
      <c r="CU53" s="1255"/>
      <c r="CV53" s="1255">
        <v>66.8</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606</v>
      </c>
      <c r="AO55" s="1250"/>
      <c r="AP55" s="1250"/>
      <c r="AQ55" s="1250"/>
      <c r="AR55" s="1250"/>
      <c r="AS55" s="1250"/>
      <c r="AT55" s="1250"/>
      <c r="AU55" s="1250"/>
      <c r="AV55" s="1250"/>
      <c r="AW55" s="1250"/>
      <c r="AX55" s="1250"/>
      <c r="AY55" s="1250"/>
      <c r="AZ55" s="1250"/>
      <c r="BA55" s="1250"/>
      <c r="BB55" s="1254" t="s">
        <v>604</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605</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607</v>
      </c>
    </row>
    <row r="64" spans="1:109" x14ac:dyDescent="0.15">
      <c r="B64" s="1225"/>
      <c r="G64" s="1232"/>
      <c r="I64" s="1265"/>
      <c r="J64" s="1265"/>
      <c r="K64" s="1265"/>
      <c r="L64" s="1265"/>
      <c r="M64" s="1265"/>
      <c r="N64" s="1266"/>
      <c r="AM64" s="1232"/>
      <c r="AN64" s="1232" t="s">
        <v>600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602</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603</v>
      </c>
      <c r="AO73" s="1254"/>
      <c r="AP73" s="1254"/>
      <c r="AQ73" s="1254"/>
      <c r="AR73" s="1254"/>
      <c r="AS73" s="1254"/>
      <c r="AT73" s="1254"/>
      <c r="AU73" s="1254"/>
      <c r="AV73" s="1254"/>
      <c r="AW73" s="1254"/>
      <c r="AX73" s="1254"/>
      <c r="AY73" s="1254"/>
      <c r="AZ73" s="1254"/>
      <c r="BA73" s="1254"/>
      <c r="BB73" s="1254" t="s">
        <v>604</v>
      </c>
      <c r="BC73" s="1254"/>
      <c r="BD73" s="1254"/>
      <c r="BE73" s="1254"/>
      <c r="BF73" s="1254"/>
      <c r="BG73" s="1254"/>
      <c r="BH73" s="1254"/>
      <c r="BI73" s="1254"/>
      <c r="BJ73" s="1254"/>
      <c r="BK73" s="1254"/>
      <c r="BL73" s="1254"/>
      <c r="BM73" s="1254"/>
      <c r="BN73" s="1254"/>
      <c r="BO73" s="1254"/>
      <c r="BP73" s="1255">
        <v>122.9</v>
      </c>
      <c r="BQ73" s="1255"/>
      <c r="BR73" s="1255"/>
      <c r="BS73" s="1255"/>
      <c r="BT73" s="1255"/>
      <c r="BU73" s="1255"/>
      <c r="BV73" s="1255"/>
      <c r="BW73" s="1255"/>
      <c r="BX73" s="1255">
        <v>115.3</v>
      </c>
      <c r="BY73" s="1255"/>
      <c r="BZ73" s="1255"/>
      <c r="CA73" s="1255"/>
      <c r="CB73" s="1255"/>
      <c r="CC73" s="1255"/>
      <c r="CD73" s="1255"/>
      <c r="CE73" s="1255"/>
      <c r="CF73" s="1255">
        <v>102.2</v>
      </c>
      <c r="CG73" s="1255"/>
      <c r="CH73" s="1255"/>
      <c r="CI73" s="1255"/>
      <c r="CJ73" s="1255"/>
      <c r="CK73" s="1255"/>
      <c r="CL73" s="1255"/>
      <c r="CM73" s="1255"/>
      <c r="CN73" s="1255">
        <v>85.9</v>
      </c>
      <c r="CO73" s="1255"/>
      <c r="CP73" s="1255"/>
      <c r="CQ73" s="1255"/>
      <c r="CR73" s="1255"/>
      <c r="CS73" s="1255"/>
      <c r="CT73" s="1255"/>
      <c r="CU73" s="1255"/>
      <c r="CV73" s="1255">
        <v>84.6</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609</v>
      </c>
      <c r="BC75" s="1254"/>
      <c r="BD75" s="1254"/>
      <c r="BE75" s="1254"/>
      <c r="BF75" s="1254"/>
      <c r="BG75" s="1254"/>
      <c r="BH75" s="1254"/>
      <c r="BI75" s="1254"/>
      <c r="BJ75" s="1254"/>
      <c r="BK75" s="1254"/>
      <c r="BL75" s="1254"/>
      <c r="BM75" s="1254"/>
      <c r="BN75" s="1254"/>
      <c r="BO75" s="1254"/>
      <c r="BP75" s="1255">
        <v>14</v>
      </c>
      <c r="BQ75" s="1255"/>
      <c r="BR75" s="1255"/>
      <c r="BS75" s="1255"/>
      <c r="BT75" s="1255"/>
      <c r="BU75" s="1255"/>
      <c r="BV75" s="1255"/>
      <c r="BW75" s="1255"/>
      <c r="BX75" s="1255">
        <v>13.9</v>
      </c>
      <c r="BY75" s="1255"/>
      <c r="BZ75" s="1255"/>
      <c r="CA75" s="1255"/>
      <c r="CB75" s="1255"/>
      <c r="CC75" s="1255"/>
      <c r="CD75" s="1255"/>
      <c r="CE75" s="1255"/>
      <c r="CF75" s="1255">
        <v>13.9</v>
      </c>
      <c r="CG75" s="1255"/>
      <c r="CH75" s="1255"/>
      <c r="CI75" s="1255"/>
      <c r="CJ75" s="1255"/>
      <c r="CK75" s="1255"/>
      <c r="CL75" s="1255"/>
      <c r="CM75" s="1255"/>
      <c r="CN75" s="1255">
        <v>13.7</v>
      </c>
      <c r="CO75" s="1255"/>
      <c r="CP75" s="1255"/>
      <c r="CQ75" s="1255"/>
      <c r="CR75" s="1255"/>
      <c r="CS75" s="1255"/>
      <c r="CT75" s="1255"/>
      <c r="CU75" s="1255"/>
      <c r="CV75" s="1255">
        <v>13</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606</v>
      </c>
      <c r="AO77" s="1250"/>
      <c r="AP77" s="1250"/>
      <c r="AQ77" s="1250"/>
      <c r="AR77" s="1250"/>
      <c r="AS77" s="1250"/>
      <c r="AT77" s="1250"/>
      <c r="AU77" s="1250"/>
      <c r="AV77" s="1250"/>
      <c r="AW77" s="1250"/>
      <c r="AX77" s="1250"/>
      <c r="AY77" s="1250"/>
      <c r="AZ77" s="1250"/>
      <c r="BA77" s="1250"/>
      <c r="BB77" s="1254" t="s">
        <v>604</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609</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dyynXHmwjstNg49LE0DY7BHsbNnQ/w6n0jsatpcHUGYR6mD/gtTjZYxogy956+DSwqH1LniP0pUDIIsCOGZdKw==" saltValue="4xtfRj/AVosQNPJC/+WB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3A3A-3F30-4CBE-B4C0-F7FFA79E946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WMxoD9CH4Dhs8cRoQUxTER0IeW993QMXILKWZHNd/HixO4r7tJ/KR8QpQg04m3oa7ylHHCD5MuiTIlfJnUm7Sg==" saltValue="8Ysk73QkMR/SdoIw+W9Fe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BE651-B827-4FBF-8A9B-73B29CDCDE0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UnA63IFlg4qdPsNpLZEfGZEvCrjRCkjktCtK0izo/yhvtIAn00XrgweIzi1DqlBHE00kzIXZERBjZTVc6jIUDA==" saltValue="groIa+EptBDi+HECZkdWR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561</v>
      </c>
      <c r="G2" s="147"/>
      <c r="H2" s="148"/>
    </row>
    <row r="3" spans="1:8" x14ac:dyDescent="0.15">
      <c r="A3" s="144" t="s">
        <v>554</v>
      </c>
      <c r="B3" s="149"/>
      <c r="C3" s="150"/>
      <c r="D3" s="151">
        <v>35225</v>
      </c>
      <c r="E3" s="152"/>
      <c r="F3" s="153">
        <v>47387</v>
      </c>
      <c r="G3" s="154"/>
      <c r="H3" s="155"/>
    </row>
    <row r="4" spans="1:8" x14ac:dyDescent="0.15">
      <c r="A4" s="156"/>
      <c r="B4" s="157"/>
      <c r="C4" s="158"/>
      <c r="D4" s="159">
        <v>19332</v>
      </c>
      <c r="E4" s="160"/>
      <c r="F4" s="161">
        <v>24928</v>
      </c>
      <c r="G4" s="162"/>
      <c r="H4" s="163"/>
    </row>
    <row r="5" spans="1:8" x14ac:dyDescent="0.15">
      <c r="A5" s="144" t="s">
        <v>556</v>
      </c>
      <c r="B5" s="149"/>
      <c r="C5" s="150"/>
      <c r="D5" s="151">
        <v>29682</v>
      </c>
      <c r="E5" s="152"/>
      <c r="F5" s="153">
        <v>51264</v>
      </c>
      <c r="G5" s="154"/>
      <c r="H5" s="155"/>
    </row>
    <row r="6" spans="1:8" x14ac:dyDescent="0.15">
      <c r="A6" s="156"/>
      <c r="B6" s="157"/>
      <c r="C6" s="158"/>
      <c r="D6" s="159">
        <v>18767</v>
      </c>
      <c r="E6" s="160"/>
      <c r="F6" s="161">
        <v>26040</v>
      </c>
      <c r="G6" s="162"/>
      <c r="H6" s="163"/>
    </row>
    <row r="7" spans="1:8" x14ac:dyDescent="0.15">
      <c r="A7" s="144" t="s">
        <v>557</v>
      </c>
      <c r="B7" s="149"/>
      <c r="C7" s="150"/>
      <c r="D7" s="151">
        <v>35390</v>
      </c>
      <c r="E7" s="152"/>
      <c r="F7" s="153">
        <v>52068</v>
      </c>
      <c r="G7" s="154"/>
      <c r="H7" s="155"/>
    </row>
    <row r="8" spans="1:8" x14ac:dyDescent="0.15">
      <c r="A8" s="156"/>
      <c r="B8" s="157"/>
      <c r="C8" s="158"/>
      <c r="D8" s="159">
        <v>12342</v>
      </c>
      <c r="E8" s="160"/>
      <c r="F8" s="161">
        <v>26936</v>
      </c>
      <c r="G8" s="162"/>
      <c r="H8" s="163"/>
    </row>
    <row r="9" spans="1:8" x14ac:dyDescent="0.15">
      <c r="A9" s="144" t="s">
        <v>558</v>
      </c>
      <c r="B9" s="149"/>
      <c r="C9" s="150"/>
      <c r="D9" s="151">
        <v>39153</v>
      </c>
      <c r="E9" s="152"/>
      <c r="F9" s="153">
        <v>47161</v>
      </c>
      <c r="G9" s="154"/>
      <c r="H9" s="155"/>
    </row>
    <row r="10" spans="1:8" x14ac:dyDescent="0.15">
      <c r="A10" s="156"/>
      <c r="B10" s="157"/>
      <c r="C10" s="158"/>
      <c r="D10" s="159">
        <v>13759</v>
      </c>
      <c r="E10" s="160"/>
      <c r="F10" s="161">
        <v>24595</v>
      </c>
      <c r="G10" s="162"/>
      <c r="H10" s="163"/>
    </row>
    <row r="11" spans="1:8" x14ac:dyDescent="0.15">
      <c r="A11" s="144" t="s">
        <v>559</v>
      </c>
      <c r="B11" s="149"/>
      <c r="C11" s="150"/>
      <c r="D11" s="151">
        <v>47530</v>
      </c>
      <c r="E11" s="152"/>
      <c r="F11" s="153">
        <v>43423</v>
      </c>
      <c r="G11" s="154"/>
      <c r="H11" s="155"/>
    </row>
    <row r="12" spans="1:8" x14ac:dyDescent="0.15">
      <c r="A12" s="156"/>
      <c r="B12" s="157"/>
      <c r="C12" s="164"/>
      <c r="D12" s="159">
        <v>21421</v>
      </c>
      <c r="E12" s="160"/>
      <c r="F12" s="161">
        <v>22207</v>
      </c>
      <c r="G12" s="162"/>
      <c r="H12" s="163"/>
    </row>
    <row r="13" spans="1:8" x14ac:dyDescent="0.15">
      <c r="A13" s="144"/>
      <c r="B13" s="149"/>
      <c r="C13" s="165"/>
      <c r="D13" s="166">
        <v>37396</v>
      </c>
      <c r="E13" s="167"/>
      <c r="F13" s="168">
        <v>48261</v>
      </c>
      <c r="G13" s="169"/>
      <c r="H13" s="155"/>
    </row>
    <row r="14" spans="1:8" x14ac:dyDescent="0.15">
      <c r="A14" s="156"/>
      <c r="B14" s="157"/>
      <c r="C14" s="158"/>
      <c r="D14" s="159">
        <v>17124</v>
      </c>
      <c r="E14" s="160"/>
      <c r="F14" s="161">
        <v>24941</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2.65</v>
      </c>
      <c r="C19" s="170">
        <f>ROUND(VALUE(SUBSTITUTE(実質収支比率等に係る経年分析!G$48,"▲","-")),2)</f>
        <v>4.1100000000000003</v>
      </c>
      <c r="D19" s="170">
        <f>ROUND(VALUE(SUBSTITUTE(実質収支比率等に係る経年分析!H$48,"▲","-")),2)</f>
        <v>4.17</v>
      </c>
      <c r="E19" s="170">
        <f>ROUND(VALUE(SUBSTITUTE(実質収支比率等に係る経年分析!I$48,"▲","-")),2)</f>
        <v>6.48</v>
      </c>
      <c r="F19" s="170">
        <f>ROUND(VALUE(SUBSTITUTE(実質収支比率等に係る経年分析!J$48,"▲","-")),2)</f>
        <v>5.34</v>
      </c>
    </row>
    <row r="20" spans="1:11" x14ac:dyDescent="0.15">
      <c r="A20" s="170" t="s">
        <v>57</v>
      </c>
      <c r="B20" s="170">
        <f>ROUND(VALUE(SUBSTITUTE(実質収支比率等に係る経年分析!F$47,"▲","-")),2)</f>
        <v>19.52</v>
      </c>
      <c r="C20" s="170">
        <f>ROUND(VALUE(SUBSTITUTE(実質収支比率等に係る経年分析!G$47,"▲","-")),2)</f>
        <v>18.3</v>
      </c>
      <c r="D20" s="170">
        <f>ROUND(VALUE(SUBSTITUTE(実質収支比率等に係る経年分析!H$47,"▲","-")),2)</f>
        <v>17.2</v>
      </c>
      <c r="E20" s="170">
        <f>ROUND(VALUE(SUBSTITUTE(実質収支比率等に係る経年分析!I$47,"▲","-")),2)</f>
        <v>16.84</v>
      </c>
      <c r="F20" s="170">
        <f>ROUND(VALUE(SUBSTITUTE(実質収支比率等に係る経年分析!J$47,"▲","-")),2)</f>
        <v>18.920000000000002</v>
      </c>
    </row>
    <row r="21" spans="1:11" x14ac:dyDescent="0.15">
      <c r="A21" s="170" t="s">
        <v>58</v>
      </c>
      <c r="B21" s="170">
        <f>IF(ISNUMBER(VALUE(SUBSTITUTE(実質収支比率等に係る経年分析!F$49,"▲","-"))),ROUND(VALUE(SUBSTITUTE(実質収支比率等に係る経年分析!F$49,"▲","-")),2),NA())</f>
        <v>0.03</v>
      </c>
      <c r="C21" s="170">
        <f>IF(ISNUMBER(VALUE(SUBSTITUTE(実質収支比率等に係る経年分析!G$49,"▲","-"))),ROUND(VALUE(SUBSTITUTE(実質収支比率等に係る経年分析!G$49,"▲","-")),2),NA())</f>
        <v>0.18</v>
      </c>
      <c r="D21" s="170">
        <f>IF(ISNUMBER(VALUE(SUBSTITUTE(実質収支比率等に係る経年分析!H$49,"▲","-"))),ROUND(VALUE(SUBSTITUTE(実質収支比率等に係る経年分析!H$49,"▲","-")),2),NA())</f>
        <v>1.1100000000000001</v>
      </c>
      <c r="E21" s="170">
        <f>IF(ISNUMBER(VALUE(SUBSTITUTE(実質収支比率等に係る経年分析!I$49,"▲","-"))),ROUND(VALUE(SUBSTITUTE(実質収支比率等に係る経年分析!I$49,"▲","-")),2),NA())</f>
        <v>5.27</v>
      </c>
      <c r="F21" s="170">
        <f>IF(ISNUMBER(VALUE(SUBSTITUTE(実質収支比率等に係る経年分析!J$49,"▲","-"))),ROUND(VALUE(SUBSTITUTE(実質収支比率等に係る経年分析!J$49,"▲","-")),2),NA())</f>
        <v>2.0299999999999998</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下水道事業特別会計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0.19</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0.21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0.34</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0.34</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介護保険特別会計（介護サービス事業）</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住宅新築資金等貸付事業特別会計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v>
      </c>
    </row>
    <row r="32" spans="1:11" x14ac:dyDescent="0.15">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0.26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0.35</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0.74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0.28999999999999998</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0.01</v>
      </c>
    </row>
    <row r="33" spans="1:16" x14ac:dyDescent="0.15">
      <c r="A33" s="171" t="str">
        <f>IF(連結実質赤字比率に係る赤字・黒字の構成分析!C$37="",NA(),連結実質赤字比率に係る赤字・黒字の構成分析!C$37)</f>
        <v>後期高齢者医療特別会計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0.05</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0.04</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0.05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0.04</v>
      </c>
    </row>
    <row r="34" spans="1:16" x14ac:dyDescent="0.15">
      <c r="A34" s="171" t="str">
        <f>IF(連結実質赤字比率に係る赤字・黒字の構成分析!C$36="",NA(),連結実質赤字比率に係る赤字・黒字の構成分析!C$36)</f>
        <v>介護保険特別会計（保険事業）</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0.46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1.73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1.44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1.2</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2.04</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2.64</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4.0999999999999996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4.1500000000000004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6.44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5.33</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21.21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22.75</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22.12</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19.73</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18.47</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804</v>
      </c>
      <c r="E42" s="172"/>
      <c r="F42" s="172"/>
      <c r="G42" s="172">
        <f>'実質公債費比率（分子）の構造'!L$52</f>
        <v>784</v>
      </c>
      <c r="H42" s="172"/>
      <c r="I42" s="172"/>
      <c r="J42" s="172">
        <f>'実質公債費比率（分子）の構造'!M$52</f>
        <v>766</v>
      </c>
      <c r="K42" s="172"/>
      <c r="L42" s="172"/>
      <c r="M42" s="172">
        <f>'実質公債費比率（分子）の構造'!N$52</f>
        <v>713</v>
      </c>
      <c r="N42" s="172"/>
      <c r="O42" s="172"/>
      <c r="P42" s="172">
        <f>'実質公債費比率（分子）の構造'!O$52</f>
        <v>674</v>
      </c>
    </row>
    <row r="43" spans="1:16" x14ac:dyDescent="0.15">
      <c r="A43" s="172" t="s">
        <v>66</v>
      </c>
      <c r="B43" s="172" t="str">
        <f>'実質公債費比率（分子）の構造'!K$51</f>
        <v>-</v>
      </c>
      <c r="C43" s="172"/>
      <c r="D43" s="172"/>
      <c r="E43" s="172">
        <f>'実質公債費比率（分子）の構造'!L$51</f>
        <v>0</v>
      </c>
      <c r="F43" s="172"/>
      <c r="G43" s="172"/>
      <c r="H43" s="172" t="str">
        <f>'実質公債費比率（分子）の構造'!M$51</f>
        <v>-</v>
      </c>
      <c r="I43" s="172"/>
      <c r="J43" s="172"/>
      <c r="K43" s="172">
        <f>'実質公債費比率（分子）の構造'!N$51</f>
        <v>0</v>
      </c>
      <c r="L43" s="172"/>
      <c r="M43" s="172"/>
      <c r="N43" s="172" t="str">
        <f>'実質公債費比率（分子）の構造'!O$51</f>
        <v>-</v>
      </c>
      <c r="O43" s="172"/>
      <c r="P43" s="172"/>
    </row>
    <row r="44" spans="1:16" x14ac:dyDescent="0.15">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68</v>
      </c>
      <c r="B45" s="172">
        <f>'実質公債費比率（分子）の構造'!K$49</f>
        <v>76</v>
      </c>
      <c r="C45" s="172"/>
      <c r="D45" s="172"/>
      <c r="E45" s="172">
        <f>'実質公債費比率（分子）の構造'!L$49</f>
        <v>71</v>
      </c>
      <c r="F45" s="172"/>
      <c r="G45" s="172"/>
      <c r="H45" s="172">
        <f>'実質公債費比率（分子）の構造'!M$49</f>
        <v>67</v>
      </c>
      <c r="I45" s="172"/>
      <c r="J45" s="172"/>
      <c r="K45" s="172">
        <f>'実質公債費比率（分子）の構造'!N$49</f>
        <v>44</v>
      </c>
      <c r="L45" s="172"/>
      <c r="M45" s="172"/>
      <c r="N45" s="172">
        <f>'実質公債費比率（分子）の構造'!O$49</f>
        <v>22</v>
      </c>
      <c r="O45" s="172"/>
      <c r="P45" s="172"/>
    </row>
    <row r="46" spans="1:16" x14ac:dyDescent="0.15">
      <c r="A46" s="172" t="s">
        <v>69</v>
      </c>
      <c r="B46" s="172">
        <f>'実質公債費比率（分子）の構造'!K$48</f>
        <v>127</v>
      </c>
      <c r="C46" s="172"/>
      <c r="D46" s="172"/>
      <c r="E46" s="172">
        <f>'実質公債費比率（分子）の構造'!L$48</f>
        <v>131</v>
      </c>
      <c r="F46" s="172"/>
      <c r="G46" s="172"/>
      <c r="H46" s="172">
        <f>'実質公債費比率（分子）の構造'!M$48</f>
        <v>126</v>
      </c>
      <c r="I46" s="172"/>
      <c r="J46" s="172"/>
      <c r="K46" s="172">
        <f>'実質公債費比率（分子）の構造'!N$48</f>
        <v>119</v>
      </c>
      <c r="L46" s="172"/>
      <c r="M46" s="172"/>
      <c r="N46" s="172">
        <f>'実質公債費比率（分子）の構造'!O$48</f>
        <v>124</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1150</v>
      </c>
      <c r="C49" s="172"/>
      <c r="D49" s="172"/>
      <c r="E49" s="172">
        <f>'実質公債費比率（分子）の構造'!L$45</f>
        <v>1192</v>
      </c>
      <c r="F49" s="172"/>
      <c r="G49" s="172"/>
      <c r="H49" s="172">
        <f>'実質公債費比率（分子）の構造'!M$45</f>
        <v>1212</v>
      </c>
      <c r="I49" s="172"/>
      <c r="J49" s="172"/>
      <c r="K49" s="172">
        <f>'実質公債費比率（分子）の構造'!N$45</f>
        <v>1141</v>
      </c>
      <c r="L49" s="172"/>
      <c r="M49" s="172"/>
      <c r="N49" s="172">
        <f>'実質公債費比率（分子）の構造'!O$45</f>
        <v>1107</v>
      </c>
      <c r="O49" s="172"/>
      <c r="P49" s="172"/>
    </row>
    <row r="50" spans="1:16" x14ac:dyDescent="0.15">
      <c r="A50" s="172" t="s">
        <v>73</v>
      </c>
      <c r="B50" s="172" t="e">
        <f>NA()</f>
        <v>#N/A</v>
      </c>
      <c r="C50" s="172">
        <f>IF(ISNUMBER('実質公債費比率（分子）の構造'!K$53),'実質公債費比率（分子）の構造'!K$53,NA())</f>
        <v>549</v>
      </c>
      <c r="D50" s="172" t="e">
        <f>NA()</f>
        <v>#N/A</v>
      </c>
      <c r="E50" s="172" t="e">
        <f>NA()</f>
        <v>#N/A</v>
      </c>
      <c r="F50" s="172">
        <f>IF(ISNUMBER('実質公債費比率（分子）の構造'!L$53),'実質公債費比率（分子）の構造'!L$53,NA())</f>
        <v>610</v>
      </c>
      <c r="G50" s="172" t="e">
        <f>NA()</f>
        <v>#N/A</v>
      </c>
      <c r="H50" s="172" t="e">
        <f>NA()</f>
        <v>#N/A</v>
      </c>
      <c r="I50" s="172">
        <f>IF(ISNUMBER('実質公債費比率（分子）の構造'!M$53),'実質公債費比率（分子）の構造'!M$53,NA())</f>
        <v>639</v>
      </c>
      <c r="J50" s="172" t="e">
        <f>NA()</f>
        <v>#N/A</v>
      </c>
      <c r="K50" s="172" t="e">
        <f>NA()</f>
        <v>#N/A</v>
      </c>
      <c r="L50" s="172">
        <f>IF(ISNUMBER('実質公債費比率（分子）の構造'!N$53),'実質公債費比率（分子）の構造'!N$53,NA())</f>
        <v>591</v>
      </c>
      <c r="M50" s="172" t="e">
        <f>NA()</f>
        <v>#N/A</v>
      </c>
      <c r="N50" s="172" t="e">
        <f>NA()</f>
        <v>#N/A</v>
      </c>
      <c r="O50" s="172">
        <f>IF(ISNUMBER('実質公債費比率（分子）の構造'!O$53),'実質公債費比率（分子）の構造'!O$53,NA())</f>
        <v>579</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7618</v>
      </c>
      <c r="E56" s="171"/>
      <c r="F56" s="171"/>
      <c r="G56" s="171">
        <f>'将来負担比率（分子）の構造'!J$52</f>
        <v>7357</v>
      </c>
      <c r="H56" s="171"/>
      <c r="I56" s="171"/>
      <c r="J56" s="171">
        <f>'将来負担比率（分子）の構造'!K$52</f>
        <v>6993</v>
      </c>
      <c r="K56" s="171"/>
      <c r="L56" s="171"/>
      <c r="M56" s="171">
        <f>'将来負担比率（分子）の構造'!L$52</f>
        <v>6941</v>
      </c>
      <c r="N56" s="171"/>
      <c r="O56" s="171"/>
      <c r="P56" s="171">
        <f>'将来負担比率（分子）の構造'!M$52</f>
        <v>6581</v>
      </c>
    </row>
    <row r="57" spans="1:16" x14ac:dyDescent="0.15">
      <c r="A57" s="171" t="s">
        <v>44</v>
      </c>
      <c r="B57" s="171"/>
      <c r="C57" s="171"/>
      <c r="D57" s="171">
        <f>'将来負担比率（分子）の構造'!I$51</f>
        <v>113</v>
      </c>
      <c r="E57" s="171"/>
      <c r="F57" s="171"/>
      <c r="G57" s="171">
        <f>'将来負担比率（分子）の構造'!J$51</f>
        <v>85</v>
      </c>
      <c r="H57" s="171"/>
      <c r="I57" s="171"/>
      <c r="J57" s="171">
        <f>'将来負担比率（分子）の構造'!K$51</f>
        <v>49</v>
      </c>
      <c r="K57" s="171"/>
      <c r="L57" s="171"/>
      <c r="M57" s="171">
        <f>'将来負担比率（分子）の構造'!L$51</f>
        <v>13</v>
      </c>
      <c r="N57" s="171"/>
      <c r="O57" s="171"/>
      <c r="P57" s="171">
        <f>'将来負担比率（分子）の構造'!M$51</f>
        <v>9</v>
      </c>
    </row>
    <row r="58" spans="1:16" x14ac:dyDescent="0.15">
      <c r="A58" s="171" t="s">
        <v>43</v>
      </c>
      <c r="B58" s="171"/>
      <c r="C58" s="171"/>
      <c r="D58" s="171">
        <f>'将来負担比率（分子）の構造'!I$50</f>
        <v>1983</v>
      </c>
      <c r="E58" s="171"/>
      <c r="F58" s="171"/>
      <c r="G58" s="171">
        <f>'将来負担比率（分子）の構造'!J$50</f>
        <v>1790</v>
      </c>
      <c r="H58" s="171"/>
      <c r="I58" s="171"/>
      <c r="J58" s="171">
        <f>'将来負担比率（分子）の構造'!K$50</f>
        <v>1813</v>
      </c>
      <c r="K58" s="171"/>
      <c r="L58" s="171"/>
      <c r="M58" s="171">
        <f>'将来負担比率（分子）の構造'!L$50</f>
        <v>1976</v>
      </c>
      <c r="N58" s="171"/>
      <c r="O58" s="171"/>
      <c r="P58" s="171">
        <f>'将来負担比率（分子）の構造'!M$50</f>
        <v>2092</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541</v>
      </c>
      <c r="C62" s="171"/>
      <c r="D62" s="171"/>
      <c r="E62" s="171">
        <f>'将来負担比率（分子）の構造'!J$45</f>
        <v>471</v>
      </c>
      <c r="F62" s="171"/>
      <c r="G62" s="171"/>
      <c r="H62" s="171">
        <f>'将来負担比率（分子）の構造'!K$45</f>
        <v>474</v>
      </c>
      <c r="I62" s="171"/>
      <c r="J62" s="171"/>
      <c r="K62" s="171">
        <f>'将来負担比率（分子）の構造'!L$45</f>
        <v>530</v>
      </c>
      <c r="L62" s="171"/>
      <c r="M62" s="171"/>
      <c r="N62" s="171">
        <f>'将来負担比率（分子）の構造'!M$45</f>
        <v>471</v>
      </c>
      <c r="O62" s="171"/>
      <c r="P62" s="171"/>
    </row>
    <row r="63" spans="1:16" x14ac:dyDescent="0.15">
      <c r="A63" s="171" t="s">
        <v>36</v>
      </c>
      <c r="B63" s="171">
        <f>'将来負担比率（分子）の構造'!I$44</f>
        <v>353</v>
      </c>
      <c r="C63" s="171"/>
      <c r="D63" s="171"/>
      <c r="E63" s="171">
        <f>'将来負担比率（分子）の構造'!J$44</f>
        <v>267</v>
      </c>
      <c r="F63" s="171"/>
      <c r="G63" s="171"/>
      <c r="H63" s="171">
        <f>'将来負担比率（分子）の構造'!K$44</f>
        <v>187</v>
      </c>
      <c r="I63" s="171"/>
      <c r="J63" s="171"/>
      <c r="K63" s="171">
        <f>'将来負担比率（分子）の構造'!L$44</f>
        <v>169</v>
      </c>
      <c r="L63" s="171"/>
      <c r="M63" s="171"/>
      <c r="N63" s="171">
        <f>'将来負担比率（分子）の構造'!M$44</f>
        <v>168</v>
      </c>
      <c r="O63" s="171"/>
      <c r="P63" s="171"/>
    </row>
    <row r="64" spans="1:16" x14ac:dyDescent="0.15">
      <c r="A64" s="171" t="s">
        <v>35</v>
      </c>
      <c r="B64" s="171">
        <f>'将来負担比率（分子）の構造'!I$43</f>
        <v>1868</v>
      </c>
      <c r="C64" s="171"/>
      <c r="D64" s="171"/>
      <c r="E64" s="171">
        <f>'将来負担比率（分子）の構造'!J$43</f>
        <v>1767</v>
      </c>
      <c r="F64" s="171"/>
      <c r="G64" s="171"/>
      <c r="H64" s="171">
        <f>'将来負担比率（分子）の構造'!K$43</f>
        <v>1719</v>
      </c>
      <c r="I64" s="171"/>
      <c r="J64" s="171"/>
      <c r="K64" s="171">
        <f>'将来負担比率（分子）の構造'!L$43</f>
        <v>1588</v>
      </c>
      <c r="L64" s="171"/>
      <c r="M64" s="171"/>
      <c r="N64" s="171">
        <f>'将来負担比率（分子）の構造'!M$43</f>
        <v>1461</v>
      </c>
      <c r="O64" s="171"/>
      <c r="P64" s="171"/>
    </row>
    <row r="65" spans="1:16" x14ac:dyDescent="0.15">
      <c r="A65" s="171" t="s">
        <v>34</v>
      </c>
      <c r="B65" s="171">
        <f>'将来負担比率（分子）の構造'!I$42</f>
        <v>6</v>
      </c>
      <c r="C65" s="171"/>
      <c r="D65" s="171"/>
      <c r="E65" s="171">
        <f>'将来負担比率（分子）の構造'!J$42</f>
        <v>4</v>
      </c>
      <c r="F65" s="171"/>
      <c r="G65" s="171"/>
      <c r="H65" s="171">
        <f>'将来負担比率（分子）の構造'!K$42</f>
        <v>3</v>
      </c>
      <c r="I65" s="171"/>
      <c r="J65" s="171"/>
      <c r="K65" s="171">
        <f>'将来負担比率（分子）の構造'!L$42</f>
        <v>1</v>
      </c>
      <c r="L65" s="171"/>
      <c r="M65" s="171"/>
      <c r="N65" s="171">
        <f>'将来負担比率（分子）の構造'!M$42</f>
        <v>1</v>
      </c>
      <c r="O65" s="171"/>
      <c r="P65" s="171"/>
    </row>
    <row r="66" spans="1:16" x14ac:dyDescent="0.15">
      <c r="A66" s="171" t="s">
        <v>33</v>
      </c>
      <c r="B66" s="171">
        <f>'将来負担比率（分子）の構造'!I$41</f>
        <v>12142</v>
      </c>
      <c r="C66" s="171"/>
      <c r="D66" s="171"/>
      <c r="E66" s="171">
        <f>'将来負担比率（分子）の構造'!J$41</f>
        <v>11593</v>
      </c>
      <c r="F66" s="171"/>
      <c r="G66" s="171"/>
      <c r="H66" s="171">
        <f>'将来負担比率（分子）の構造'!K$41</f>
        <v>11018</v>
      </c>
      <c r="I66" s="171"/>
      <c r="J66" s="171"/>
      <c r="K66" s="171">
        <f>'将来負担比率（分子）の構造'!L$41</f>
        <v>10744</v>
      </c>
      <c r="L66" s="171"/>
      <c r="M66" s="171"/>
      <c r="N66" s="171">
        <f>'将来負担比率（分子）の構造'!M$41</f>
        <v>10525</v>
      </c>
      <c r="O66" s="171"/>
      <c r="P66" s="171"/>
    </row>
    <row r="67" spans="1:16" x14ac:dyDescent="0.15">
      <c r="A67" s="171" t="s">
        <v>77</v>
      </c>
      <c r="B67" s="171" t="e">
        <f>NA()</f>
        <v>#N/A</v>
      </c>
      <c r="C67" s="171">
        <f>IF(ISNUMBER('将来負担比率（分子）の構造'!I$53), IF('将来負担比率（分子）の構造'!I$53 &lt; 0, 0, '将来負担比率（分子）の構造'!I$53), NA())</f>
        <v>5197</v>
      </c>
      <c r="D67" s="171" t="e">
        <f>NA()</f>
        <v>#N/A</v>
      </c>
      <c r="E67" s="171" t="e">
        <f>NA()</f>
        <v>#N/A</v>
      </c>
      <c r="F67" s="171">
        <f>IF(ISNUMBER('将来負担比率（分子）の構造'!J$53), IF('将来負担比率（分子）の構造'!J$53 &lt; 0, 0, '将来負担比率（分子）の構造'!J$53), NA())</f>
        <v>4871</v>
      </c>
      <c r="G67" s="171" t="e">
        <f>NA()</f>
        <v>#N/A</v>
      </c>
      <c r="H67" s="171" t="e">
        <f>NA()</f>
        <v>#N/A</v>
      </c>
      <c r="I67" s="171">
        <f>IF(ISNUMBER('将来負担比率（分子）の構造'!K$53), IF('将来負担比率（分子）の構造'!K$53 &lt; 0, 0, '将来負担比率（分子）の構造'!K$53), NA())</f>
        <v>4545</v>
      </c>
      <c r="J67" s="171" t="e">
        <f>NA()</f>
        <v>#N/A</v>
      </c>
      <c r="K67" s="171" t="e">
        <f>NA()</f>
        <v>#N/A</v>
      </c>
      <c r="L67" s="171">
        <f>IF(ISNUMBER('将来負担比率（分子）の構造'!L$53), IF('将来負担比率（分子）の構造'!L$53 &lt; 0, 0, '将来負担比率（分子）の構造'!L$53), NA())</f>
        <v>4103</v>
      </c>
      <c r="M67" s="171" t="e">
        <f>NA()</f>
        <v>#N/A</v>
      </c>
      <c r="N67" s="171" t="e">
        <f>NA()</f>
        <v>#N/A</v>
      </c>
      <c r="O67" s="171">
        <f>IF(ISNUMBER('将来負担比率（分子）の構造'!M$53), IF('将来負担比率（分子）の構造'!M$53 &lt; 0, 0, '将来負担比率（分子）の構造'!M$53), NA())</f>
        <v>3944</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893</v>
      </c>
      <c r="C72" s="175">
        <f>基金残高に係る経年分析!G55</f>
        <v>922</v>
      </c>
      <c r="D72" s="175">
        <f>基金残高に係る経年分析!H55</f>
        <v>1008</v>
      </c>
    </row>
    <row r="73" spans="1:16" x14ac:dyDescent="0.15">
      <c r="A73" s="174" t="s">
        <v>80</v>
      </c>
      <c r="B73" s="175">
        <f>基金残高に係る経年分析!F56</f>
        <v>12</v>
      </c>
      <c r="C73" s="175">
        <f>基金残高に係る経年分析!G56</f>
        <v>82</v>
      </c>
      <c r="D73" s="175">
        <f>基金残高に係る経年分析!H56</f>
        <v>0</v>
      </c>
    </row>
    <row r="74" spans="1:16" x14ac:dyDescent="0.15">
      <c r="A74" s="174" t="s">
        <v>81</v>
      </c>
      <c r="B74" s="175">
        <f>基金残高に係る経年分析!F57</f>
        <v>199</v>
      </c>
      <c r="C74" s="175">
        <f>基金残高に係る経年分析!G57</f>
        <v>251</v>
      </c>
      <c r="D74" s="175">
        <f>基金残高に係る経年分析!H57</f>
        <v>445</v>
      </c>
    </row>
  </sheetData>
  <sheetProtection algorithmName="SHA-512" hashValue="FXxfP+LM+R8+dxWJh7Ehdo0rlFHpoaAL9PnP57EsFfPxDBGdg1ssbYvvibSLwMFgWvOXBaIkGeVpoimBOzYWGw==" saltValue="sUmiIXlp9ycTRaeEYh5D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宇都宮　翼</cp:lastModifiedBy>
  <cp:lastPrinted>2024-03-17T23:59:15Z</cp:lastPrinted>
  <dcterms:created xsi:type="dcterms:W3CDTF">2024-03-14T03:31:41Z</dcterms:created>
  <dcterms:modified xsi:type="dcterms:W3CDTF">2025-03-31T05:57:56Z</dcterms:modified>
  <cp:category/>
</cp:coreProperties>
</file>