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財政共有\03.財政関係（照会）\平成31年度\財政状況資料集2017（公会計追加）\結合版\"/>
    </mc:Choice>
  </mc:AlternateContent>
  <bookViews>
    <workbookView xWindow="120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definedNames>
    <definedName name="_xlnm.Print_Area" localSheetId="3">財政比較分析表!$A$1:$ET$97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<sst xmlns="http://schemas.openxmlformats.org/spreadsheetml/2006/main" count="1130" uniqueCount="590">
  <si>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</si>
  <si>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</si>
  <si>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</si>
  <si>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</si>
  <si>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</si>
  <si>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</si>
  <si>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</si>
  <si>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</si>
  <si>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</si>
  <si>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</si>
  <si>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</si>
  <si>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</si>
  <si>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</si>
  <si>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</si>
  <si>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</si>
  <si>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</si>
  <si>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</si>
  <si>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</si>
  <si>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</si>
  <si>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</si>
  <si>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</si>
  <si>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</si>
  <si>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</si>
  <si>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</si>
  <si>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</si>
  <si>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</si>
  <si>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</si>
  <si>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</si>
  <si>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</si>
  <si>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</si>
  <si>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</si>
  <si>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</si>
  <si>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</si>
  <si>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</si>
  <si>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</si>
  <si>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</si>
  <si>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</si>
  <si>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</si>
  <si>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</si>
  <si>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</si>
  <si>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</si>
  <si>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</si>
  <si>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</si>
  <si>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</si>
  <si>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</si>
  <si>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</si>
  <si>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</si>
  <si>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</si>
  <si>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</si>
  <si>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</si>
  <si>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</si>
  <si>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</si>
  <si>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</si>
  <si>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</si>
  <si>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</si>
  <si>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</si>
  <si>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</si>
  <si>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</si>
  <si>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</si>
  <si>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</si>
  <si>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</si>
  <si>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</si>
  <si>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</si>
  <si>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</si>
  <si>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</si>
  <si>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</si>
  <si>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</si>
  <si>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</si>
  <si>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</si>
  <si>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</si>
  <si>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</si>
  <si>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</si>
  <si>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</si>
  <si>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</si>
  <si>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</si>
  <si>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</si>
  <si>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</si>
  <si>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</si>
  <si>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</si>
  <si>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Ⅴ－２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</si>
  <si>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</si>
  <si>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</si>
  <si>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</si>
  <si>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</si>
  <si>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</si>
  <si>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</si>
  <si>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</si>
  <si>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</si>
  <si>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</si>
  <si>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</si>
  <si>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</si>
  <si>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</si>
  <si>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上牧町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</si>
  <si>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</si>
  <si>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</si>
  <si>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</si>
  <si>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</si>
  <si>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</si>
  <si>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</si>
  <si>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</si>
  <si>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</si>
  <si>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</si>
  <si>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</si>
  <si>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</si>
  <si>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</si>
  <si>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</si>
  <si>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</si>
  <si>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</si>
  <si>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</si>
  <si>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</si>
  <si>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</si>
  <si>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</si>
  <si>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</si>
  <si>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</si>
  <si>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</si>
  <si>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</si>
  <si>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</si>
  <si>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</si>
  <si>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-7.1</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</si>
  <si>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</si>
  <si>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</si>
  <si>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</si>
  <si>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</si>
  <si>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</si>
  <si>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</si>
  <si>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</si>
  <si>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</si>
  <si>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</si>
  <si>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</si>
  <si>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</si>
  <si>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</si>
  <si>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</si>
  <si>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</si>
  <si>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</si>
  <si>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</si>
  <si>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</si>
  <si>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</si>
  <si>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</si>
  <si>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</si>
  <si>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</si>
  <si>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</si>
  <si>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</si>
  <si>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</si>
  <si>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</si>
  <si>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</si>
  <si>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</si>
  <si>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0"/>
  </si>
  <si>
    <t>うち日本人(％)</t>
    <phoneticPr fontId="5"/>
  </si>
  <si>
    <t>-0.7</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</si>
  <si>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</si>
  <si>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</si>
  <si>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</si>
  <si>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</si>
  <si>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</si>
  <si>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</si>
  <si>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</si>
  <si>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</si>
  <si>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</si>
  <si>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</si>
  <si>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</si>
  <si>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</si>
  <si>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</si>
  <si>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</si>
  <si>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</si>
  <si>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</si>
  <si>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</si>
  <si>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</si>
  <si>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</si>
  <si>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</si>
  <si>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</si>
  <si>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</si>
  <si>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</si>
  <si>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</si>
  <si>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</si>
  <si>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</si>
  <si>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</si>
  <si>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</si>
  <si>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</si>
  <si>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</si>
  <si>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</si>
  <si>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</si>
  <si>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</si>
  <si>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</si>
  <si>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</si>
  <si>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</si>
  <si>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</si>
  <si>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</si>
  <si>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</si>
  <si>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</si>
  <si>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</si>
  <si>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</si>
  <si>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</si>
  <si>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</si>
  <si>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</si>
  <si>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</si>
  <si>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</si>
  <si>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</si>
  <si>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</si>
  <si>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</si>
  <si>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</si>
  <si>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</si>
  <si>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</si>
  <si>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</si>
  <si>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</si>
  <si>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</si>
  <si>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</si>
  <si>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奈良県上牧町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</si>
  <si>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</si>
  <si>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</si>
  <si>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</si>
  <si>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</si>
  <si>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</si>
  <si>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</si>
  <si>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</si>
  <si>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</si>
  <si>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</si>
  <si>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</si>
  <si>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</si>
  <si>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</si>
  <si>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</si>
  <si>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</si>
  <si>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</si>
  <si>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</si>
  <si>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</si>
  <si>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</si>
  <si>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</si>
  <si>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</si>
  <si>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</si>
  <si>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</si>
  <si>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</si>
  <si>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</si>
  <si>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</si>
  <si>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</si>
  <si>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</si>
  <si>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</si>
  <si>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</si>
  <si>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</si>
  <si>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</si>
  <si>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</si>
  <si>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</si>
  <si>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</si>
  <si>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</si>
  <si>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</si>
  <si>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</si>
  <si>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</si>
  <si>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</si>
  <si>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</si>
  <si>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</si>
  <si>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</si>
  <si>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</si>
  <si>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</si>
  <si>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</si>
  <si>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</si>
  <si>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</si>
  <si>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</si>
  <si>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</si>
  <si>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</si>
  <si>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</si>
  <si>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</si>
  <si>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</si>
  <si>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</si>
  <si>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</si>
  <si>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</si>
  <si>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</si>
  <si>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</si>
  <si>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</si>
  <si>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</si>
  <si>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</si>
  <si>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</si>
  <si>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</si>
  <si>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</si>
  <si>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</si>
  <si>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</si>
  <si>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</si>
  <si>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</si>
  <si>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</si>
  <si>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</si>
  <si>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</si>
  <si>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</si>
  <si>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</si>
  <si>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</si>
  <si>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</si>
  <si>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</si>
  <si>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</si>
  <si>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</si>
  <si>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</si>
  <si>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</si>
  <si>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</si>
  <si>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</si>
  <si>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</si>
  <si>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</si>
  <si>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</si>
  <si>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</si>
  <si>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</si>
  <si>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</si>
  <si>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</si>
  <si>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</si>
  <si>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</si>
  <si>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</si>
  <si>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</si>
  <si>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</si>
  <si>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</si>
  <si>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</si>
  <si>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</si>
  <si>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</si>
  <si>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</si>
  <si>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</si>
  <si>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</si>
  <si>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</si>
  <si>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</si>
  <si>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</si>
  <si>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</si>
  <si>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</si>
  <si>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</si>
  <si>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</si>
  <si>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</si>
  <si>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</si>
  <si>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</si>
  <si>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</si>
  <si>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</si>
  <si>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</si>
  <si>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</si>
  <si>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</si>
  <si>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</si>
  <si>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</si>
  <si>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</si>
  <si>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</si>
  <si>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</si>
  <si>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</si>
  <si>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</si>
  <si>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</si>
  <si>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</si>
  <si>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</si>
  <si>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</si>
  <si>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</si>
  <si>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</si>
  <si>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</si>
  <si>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</si>
  <si>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</si>
  <si>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</si>
  <si>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</si>
  <si>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</si>
  <si>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</si>
  <si>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</si>
  <si>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</si>
  <si>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</si>
  <si>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</si>
  <si>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</si>
  <si>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</si>
  <si>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</si>
  <si>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</si>
  <si>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</si>
  <si>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</si>
  <si>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</si>
  <si>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</si>
  <si>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</si>
  <si>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奈良県上牧町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</si>
  <si>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</si>
  <si>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</si>
  <si>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</si>
  <si>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</si>
  <si>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</si>
  <si>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</si>
  <si>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</si>
  <si>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</si>
  <si>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</si>
  <si>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</si>
  <si>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</si>
  <si>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</si>
  <si>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</si>
  <si>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</si>
  <si>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</si>
  <si>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</si>
  <si>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</si>
  <si>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</si>
  <si>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</si>
  <si>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</si>
  <si>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</si>
  <si>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</si>
  <si>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</si>
  <si>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</si>
  <si>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</si>
  <si>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</si>
  <si>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</si>
  <si>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</si>
  <si>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</si>
  <si>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</si>
  <si>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</si>
  <si>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</si>
  <si>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</si>
  <si>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</si>
  <si>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</si>
  <si>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</si>
  <si>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t>
    <phoneticPr fontId="5"/>
  </si>
  <si>
    <t>介護保険特別会計（介護ｻｰﾋﾞｽ事業）</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</si>
  <si>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</si>
  <si>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</si>
  <si>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</si>
  <si>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</si>
  <si>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</si>
  <si>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</si>
  <si>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</si>
  <si>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</si>
  <si>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</si>
  <si>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</si>
  <si>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</si>
  <si>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</si>
  <si>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</si>
  <si>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</si>
  <si>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</si>
  <si>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</si>
  <si>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</si>
  <si>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</si>
  <si>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</si>
  <si>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</si>
  <si>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</si>
  <si>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</si>
  <si>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</si>
  <si>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</si>
  <si>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</si>
  <si>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</si>
  <si>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</si>
  <si>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</si>
  <si>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</si>
  <si>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</si>
  <si>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</si>
  <si>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</si>
  <si>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</si>
  <si>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</si>
  <si>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</si>
  <si>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</si>
  <si>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</si>
  <si>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</si>
  <si>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</si>
  <si>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</si>
  <si>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</si>
  <si>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</si>
  <si>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</si>
  <si>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</si>
  <si>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</si>
  <si>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</si>
  <si>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</si>
  <si>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</si>
  <si>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</si>
  <si>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</si>
  <si>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</si>
  <si>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</si>
  <si>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</si>
  <si>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</si>
  <si>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</si>
  <si>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</si>
  <si>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</si>
  <si>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</si>
  <si>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</si>
  <si>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</si>
  <si>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</si>
  <si>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</si>
  <si>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</si>
  <si>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</si>
  <si>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</si>
  <si>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</si>
  <si>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</si>
  <si>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</si>
  <si>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</si>
  <si>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</si>
  <si>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</si>
  <si>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</si>
  <si>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</si>
  <si>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</si>
  <si>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</si>
  <si>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</si>
  <si>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</si>
  <si>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</si>
  <si>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</si>
  <si>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</si>
  <si>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</si>
  <si>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</si>
  <si>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</si>
  <si>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</si>
  <si>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</si>
  <si>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</si>
  <si>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</si>
  <si>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</si>
  <si>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</si>
  <si>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</si>
  <si>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</si>
  <si>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</si>
  <si>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</si>
  <si>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</si>
  <si>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</si>
  <si>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</si>
  <si>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</si>
  <si>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</si>
  <si>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</si>
  <si>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</si>
  <si>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</si>
  <si>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</si>
  <si>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</si>
  <si>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</si>
  <si>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</si>
  <si>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</si>
  <si>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</si>
  <si>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</si>
  <si>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</si>
  <si>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</si>
  <si>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</si>
  <si>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</si>
  <si>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</si>
  <si>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</si>
  <si>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</si>
  <si>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</si>
  <si>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</si>
  <si>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</si>
  <si>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</si>
  <si>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</si>
  <si>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</si>
  <si>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</si>
  <si>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</si>
  <si>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</si>
  <si>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</si>
  <si>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</si>
  <si>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</si>
  <si>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</si>
  <si>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</si>
  <si>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</si>
  <si>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</si>
  <si>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</si>
  <si>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</si>
  <si>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</si>
  <si>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</si>
  <si>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</si>
  <si>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</si>
  <si>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</si>
  <si>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</si>
  <si>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</si>
  <si>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</si>
  <si>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</si>
  <si>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</si>
  <si>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</si>
  <si>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</si>
  <si>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</si>
  <si>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</si>
  <si>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</si>
  <si>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</si>
  <si>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</si>
  <si>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</si>
  <si>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</si>
  <si>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2.42</t>
  </si>
  <si>
    <t>▲ 0.83</t>
  </si>
  <si>
    <t>水道事業会計</t>
  </si>
  <si>
    <t>一般会計</t>
  </si>
  <si>
    <t>国民健康保険特別会計</t>
  </si>
  <si>
    <t>介護保険特別会計（保険事業）</t>
  </si>
  <si>
    <t>後期高齢者医療特別会計</t>
  </si>
  <si>
    <t>下水道事業特別会計</t>
  </si>
  <si>
    <t>住宅新築資金等貸付事業特別会計</t>
  </si>
  <si>
    <t>介護保険特別会計（介護ｻｰﾋﾞｽ事業）</t>
  </si>
  <si>
    <t>その他会計（赤字）</t>
  </si>
  <si>
    <t>その他会計（黒字）</t>
  </si>
  <si>
    <t>-</t>
    <phoneticPr fontId="2"/>
  </si>
  <si>
    <t>-</t>
    <phoneticPr fontId="2"/>
  </si>
  <si>
    <t>-</t>
    <phoneticPr fontId="2"/>
  </si>
  <si>
    <t>-</t>
    <phoneticPr fontId="2"/>
  </si>
  <si>
    <t>老人福祉施設三室園組合</t>
    <rPh sb="0" eb="2">
      <t>ロウジン</t>
    </rPh>
    <rPh sb="2" eb="4">
      <t>フクシ</t>
    </rPh>
    <rPh sb="4" eb="6">
      <t>シセツ</t>
    </rPh>
    <rPh sb="6" eb="8">
      <t>ミムロ</t>
    </rPh>
    <rPh sb="8" eb="9">
      <t>エン</t>
    </rPh>
    <rPh sb="9" eb="11">
      <t>クミアイ</t>
    </rPh>
    <phoneticPr fontId="2"/>
  </si>
  <si>
    <t>奈良県葛城地区清掃事務組合</t>
    <rPh sb="0" eb="3">
      <t>ナラケン</t>
    </rPh>
    <rPh sb="3" eb="5">
      <t>カツラギ</t>
    </rPh>
    <rPh sb="5" eb="7">
      <t>チク</t>
    </rPh>
    <rPh sb="7" eb="9">
      <t>セイソウ</t>
    </rPh>
    <rPh sb="9" eb="11">
      <t>ジム</t>
    </rPh>
    <rPh sb="11" eb="13">
      <t>クミアイ</t>
    </rPh>
    <phoneticPr fontId="2"/>
  </si>
  <si>
    <t>奈良県市町村総合事務組合</t>
    <rPh sb="0" eb="3">
      <t>ナラケン</t>
    </rPh>
    <rPh sb="3" eb="6">
      <t>シチョウソン</t>
    </rPh>
    <rPh sb="6" eb="8">
      <t>ソウゴウ</t>
    </rPh>
    <rPh sb="8" eb="10">
      <t>ジム</t>
    </rPh>
    <rPh sb="10" eb="12">
      <t>クミアイ</t>
    </rPh>
    <phoneticPr fontId="2"/>
  </si>
  <si>
    <t>王寺周辺広域休日応急診療施設組合</t>
    <rPh sb="0" eb="2">
      <t>オウジ</t>
    </rPh>
    <rPh sb="2" eb="4">
      <t>シュウヘン</t>
    </rPh>
    <rPh sb="4" eb="6">
      <t>コウイキ</t>
    </rPh>
    <rPh sb="6" eb="8">
      <t>キュウジツ</t>
    </rPh>
    <rPh sb="8" eb="10">
      <t>オウキュウ</t>
    </rPh>
    <rPh sb="10" eb="12">
      <t>シンリョウ</t>
    </rPh>
    <rPh sb="12" eb="14">
      <t>シセツ</t>
    </rPh>
    <rPh sb="14" eb="16">
      <t>クミアイ</t>
    </rPh>
    <phoneticPr fontId="2"/>
  </si>
  <si>
    <t>静香苑環境施設組合</t>
    <rPh sb="0" eb="1">
      <t>セイ</t>
    </rPh>
    <rPh sb="1" eb="2">
      <t>カ</t>
    </rPh>
    <rPh sb="2" eb="3">
      <t>エン</t>
    </rPh>
    <rPh sb="3" eb="5">
      <t>カンキョウ</t>
    </rPh>
    <rPh sb="5" eb="7">
      <t>シセツ</t>
    </rPh>
    <rPh sb="7" eb="9">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</si>
  <si>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</si>
  <si>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奈良県広域消防組合</t>
    <rPh sb="0" eb="3">
      <t>ナラケン</t>
    </rPh>
    <rPh sb="3" eb="5">
      <t>コウイキ</t>
    </rPh>
    <rPh sb="5" eb="7">
      <t>ショウボウ</t>
    </rPh>
    <rPh sb="7" eb="9">
      <t>クミアイ</t>
    </rPh>
    <phoneticPr fontId="2"/>
  </si>
  <si>
    <t>山辺・県北西部広域環境衛生組合</t>
    <rPh sb="0" eb="2">
      <t>ヤマベ</t>
    </rPh>
    <rPh sb="3" eb="5">
      <t>ケンホク</t>
    </rPh>
    <rPh sb="5" eb="7">
      <t>セイブ</t>
    </rPh>
    <rPh sb="7" eb="9">
      <t>コウイキ</t>
    </rPh>
    <rPh sb="9" eb="11">
      <t>カンキョウ</t>
    </rPh>
    <rPh sb="11" eb="13">
      <t>エイセイ</t>
    </rPh>
    <rPh sb="13" eb="15">
      <t>クミアイ</t>
    </rPh>
    <phoneticPr fontId="2"/>
  </si>
  <si>
    <t>公共施設整備基金</t>
    <rPh sb="0" eb="2">
      <t>コウキョウ</t>
    </rPh>
    <rPh sb="2" eb="4">
      <t>シセツ</t>
    </rPh>
    <rPh sb="4" eb="6">
      <t>セイビ</t>
    </rPh>
    <rPh sb="6" eb="8">
      <t>キキン</t>
    </rPh>
    <phoneticPr fontId="11"/>
  </si>
  <si>
    <t>ふるさと町づくり基金</t>
    <rPh sb="4" eb="5">
      <t>マチ</t>
    </rPh>
    <rPh sb="8" eb="10">
      <t>キキン</t>
    </rPh>
    <phoneticPr fontId="11"/>
  </si>
  <si>
    <t>長寿社会福祉基金</t>
    <rPh sb="0" eb="2">
      <t>チョウジュ</t>
    </rPh>
    <rPh sb="2" eb="4">
      <t>シャカイ</t>
    </rPh>
    <rPh sb="4" eb="6">
      <t>フクシ</t>
    </rPh>
    <rPh sb="6" eb="8">
      <t>キキン</t>
    </rPh>
    <phoneticPr fontId="11"/>
  </si>
  <si>
    <t>住宅新築資金等貸付事業基金</t>
    <rPh sb="0" eb="2">
      <t>ジュウタク</t>
    </rPh>
    <rPh sb="2" eb="4">
      <t>シンチク</t>
    </rPh>
    <rPh sb="4" eb="6">
      <t>シキン</t>
    </rPh>
    <rPh sb="6" eb="7">
      <t>トウ</t>
    </rPh>
    <rPh sb="7" eb="9">
      <t>カシツケ</t>
    </rPh>
    <rPh sb="9" eb="11">
      <t>ジギョウ</t>
    </rPh>
    <rPh sb="11" eb="13">
      <t>キキン</t>
    </rPh>
    <phoneticPr fontId="11"/>
  </si>
  <si>
    <t>ふるさと基金</t>
    <rPh sb="4" eb="6">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</si>
  <si>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</si>
  <si>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</si>
  <si>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</si>
  <si>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地方債の新規発行を抑制し、積極的な繰上償還を行ってきた結果、将来負担比率は減少傾向となっているが、類似団体と比較すると依然として極めて高い水準にある。主な要因として、平成２６年度に土地開発公社の解散に伴う債務保証で発行した第三セクター等改革推進債の償還が開始されていることが挙げられる。
有形固定資産減価償却率については、対前年度比は０．７ポイント上昇しており、類似団体と比較しても高い水準にある。主な要因として、資産割合が大きい道路・橋梁の老朽化が進んでいること、また、公民館等集会施設の老朽化が進んでいることが挙げられる。今後は適切に長寿命化及び統廃合を図っていく。</t>
    <rPh sb="37" eb="39">
      <t>ゲンショウ</t>
    </rPh>
    <rPh sb="39" eb="41">
      <t>ケイコウ</t>
    </rPh>
    <rPh sb="107" eb="109">
      <t>ハッコウ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</si>
  <si>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</si>
  <si>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</si>
  <si>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</si>
  <si>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</si>
  <si>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</si>
  <si>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</si>
  <si>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</si>
  <si>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は、減少傾向にあるが依然として類似団体と比較すると高い水準にある。また、実質公債費比率については、近年、繰上償還を積極的に行うことで公債費の低減に努めてきた結果、元利償還金は減少傾向にあるが、土地開発公社解散に伴う第三セクター等改革推進債の償還が平成２６年度に開始されたことや標準財政規模の縮小により、平成２８年度にピークを迎えた。平成２９年度は前年度と比較すると元利償還金の減少などにより０．３ポイント減少しているものの、今後も上昇しないよう、交付税算入のない地方債の発行を最小限に留め、実質公債費比率の抑制を図っていく。</t>
    <rPh sb="161" eb="163">
      <t>ヘイセイ</t>
    </rPh>
    <rPh sb="165" eb="167">
      <t>ネンド</t>
    </rPh>
    <rPh sb="172" eb="173">
      <t>ムカ</t>
    </rPh>
    <rPh sb="176" eb="178">
      <t>ヘイセイ</t>
    </rPh>
    <rPh sb="180" eb="182">
      <t>ネンド</t>
    </rPh>
    <rPh sb="183" eb="185">
      <t>ゼンネン</t>
    </rPh>
    <rPh sb="187" eb="189">
      <t>ヒカク</t>
    </rPh>
    <rPh sb="192" eb="194">
      <t>ガンリ</t>
    </rPh>
    <rPh sb="194" eb="196">
      <t>ショウカン</t>
    </rPh>
    <rPh sb="196" eb="197">
      <t>キン</t>
    </rPh>
    <rPh sb="198" eb="200">
      <t>ゲンショウ</t>
    </rPh>
    <rPh sb="212" eb="214">
      <t>ゲンショウ</t>
    </rPh>
    <rPh sb="222" eb="224">
      <t>コンゴ</t>
    </rPh>
    <rPh sb="225" eb="227">
      <t>ジョウショウ</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</si>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</sst>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49919</c:v>
                </c:pt>
                <c:pt idx="3">
                  <c:v>47738</c:v>
                </c:pt>
                <c:pt idx="4">
                  <c:v>52191</c:v>
                </c:pt>
              </c:numCache>
            </c:numRef>
          </c:val>
          <c:smooth val="0"/>
          <c:extLst xmlns:c16r2="http://schemas.microsoft.com/office/drawing/2015/06/chart">
            <c:ext xmlns:c16="http://schemas.microsoft.com/office/drawing/2014/chart" uri="{C3380CC4-5D6E-409C-BE32-E72D297353CC}">
              <c16:uniqueId val="{00000000-C859-4BE9-B9CE-2263E4D8C31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52488</c:v>
                </c:pt>
                <c:pt idx="1">
                  <c:v>46724</c:v>
                </c:pt>
                <c:pt idx="2">
                  <c:v>42337</c:v>
                </c:pt>
                <c:pt idx="3">
                  <c:v>42768</c:v>
                </c:pt>
                <c:pt idx="4">
                  <c:v>30464</c:v>
                </c:pt>
              </c:numCache>
            </c:numRef>
          </c:val>
          <c:smooth val="0"/>
          <c:extLst xmlns:c16r2="http://schemas.microsoft.com/office/drawing/2015/06/chart">
            <c:ext xmlns:c16="http://schemas.microsoft.com/office/drawing/2014/chart" uri="{C3380CC4-5D6E-409C-BE32-E72D297353CC}">
              <c16:uniqueId val="{00000001-C859-4BE9-B9CE-2263E4D8C319}"/>
            </c:ext>
          </c:extLst>
        </c:ser>
        <c:dLbls>
          <c:showLegendKey val="0"/>
          <c:showVal val="0"/>
          <c:showCatName val="0"/>
          <c:showSerName val="0"/>
          <c:showPercent val="0"/>
          <c:showBubbleSize val="0"/>
        </c:dLbls>
        <c:marker val="1"/>
        <c:smooth val="0"/>
        <c:axId val="317819552"/>
        <c:axId val="315997936"/>
      </c:lineChart>
      <c:catAx>
        <c:axId val="3178195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5997936"/>
        <c:crosses val="autoZero"/>
        <c:auto val="1"/>
        <c:lblAlgn val="ctr"/>
        <c:lblOffset val="100"/>
        <c:tickLblSkip val="1"/>
        <c:tickMarkSkip val="1"/>
        <c:noMultiLvlLbl val="0"/>
      </c:catAx>
      <c:valAx>
        <c:axId val="31599793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78195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5.58</c:v>
                </c:pt>
                <c:pt idx="1">
                  <c:v>6.02</c:v>
                </c:pt>
                <c:pt idx="2">
                  <c:v>4.92</c:v>
                </c:pt>
                <c:pt idx="3">
                  <c:v>3.36</c:v>
                </c:pt>
                <c:pt idx="4">
                  <c:v>3.88</c:v>
                </c:pt>
              </c:numCache>
            </c:numRef>
          </c:val>
          <c:extLst xmlns:c16r2="http://schemas.microsoft.com/office/drawing/2015/06/chart">
            <c:ext xmlns:c16="http://schemas.microsoft.com/office/drawing/2014/chart" uri="{C3380CC4-5D6E-409C-BE32-E72D297353CC}">
              <c16:uniqueId val="{00000000-E844-4922-A999-A6FABA1027A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20.34</c:v>
                </c:pt>
                <c:pt idx="1">
                  <c:v>21.68</c:v>
                </c:pt>
                <c:pt idx="2">
                  <c:v>21.74</c:v>
                </c:pt>
                <c:pt idx="3">
                  <c:v>21.77</c:v>
                </c:pt>
                <c:pt idx="4">
                  <c:v>19.11</c:v>
                </c:pt>
              </c:numCache>
            </c:numRef>
          </c:val>
          <c:extLst xmlns:c16r2="http://schemas.microsoft.com/office/drawing/2015/06/chart">
            <c:ext xmlns:c16="http://schemas.microsoft.com/office/drawing/2014/chart" uri="{C3380CC4-5D6E-409C-BE32-E72D297353CC}">
              <c16:uniqueId val="{00000001-E844-4922-A999-A6FABA1027AC}"/>
            </c:ext>
          </c:extLst>
        </c:ser>
        <c:dLbls>
          <c:showLegendKey val="0"/>
          <c:showVal val="0"/>
          <c:showCatName val="0"/>
          <c:showSerName val="0"/>
          <c:showPercent val="0"/>
          <c:showBubbleSize val="0"/>
        </c:dLbls>
        <c:gapWidth val="250"/>
        <c:overlap val="100"/>
        <c:axId val="318081496"/>
        <c:axId val="3180818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6.74</c:v>
                </c:pt>
                <c:pt idx="1">
                  <c:v>3.25</c:v>
                </c:pt>
                <c:pt idx="2">
                  <c:v>2.62</c:v>
                </c:pt>
                <c:pt idx="3">
                  <c:v>-2.42</c:v>
                </c:pt>
                <c:pt idx="4">
                  <c:v>-0.83</c:v>
                </c:pt>
              </c:numCache>
            </c:numRef>
          </c:val>
          <c:smooth val="0"/>
          <c:extLst xmlns:c16r2="http://schemas.microsoft.com/office/drawing/2015/06/chart">
            <c:ext xmlns:c16="http://schemas.microsoft.com/office/drawing/2014/chart" uri="{C3380CC4-5D6E-409C-BE32-E72D297353CC}">
              <c16:uniqueId val="{00000002-E844-4922-A999-A6FABA1027AC}"/>
            </c:ext>
          </c:extLst>
        </c:ser>
        <c:dLbls>
          <c:showLegendKey val="0"/>
          <c:showVal val="0"/>
          <c:showCatName val="0"/>
          <c:showSerName val="0"/>
          <c:showPercent val="0"/>
          <c:showBubbleSize val="0"/>
        </c:dLbls>
        <c:marker val="1"/>
        <c:smooth val="0"/>
        <c:axId val="318081496"/>
        <c:axId val="318081888"/>
      </c:lineChart>
      <c:catAx>
        <c:axId val="318081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18081888"/>
        <c:crosses val="autoZero"/>
        <c:auto val="1"/>
        <c:lblAlgn val="ctr"/>
        <c:lblOffset val="100"/>
        <c:tickLblSkip val="1"/>
        <c:tickMarkSkip val="1"/>
        <c:noMultiLvlLbl val="0"/>
      </c:catAx>
      <c:valAx>
        <c:axId val="318081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8081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4225-4692-93BD-EC2A0402697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225-4692-93BD-EC2A04026973}"/>
            </c:ext>
          </c:extLst>
        </c:ser>
        <c:ser>
          <c:idx val="2"/>
          <c:order val="2"/>
          <c:tx>
            <c:strRef>
              <c:f>データシート!$A$29</c:f>
              <c:strCache>
                <c:ptCount val="1"/>
                <c:pt idx="0">
                  <c:v>介護保険特別会計（介護ｻｰﾋﾞｽ事業）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0.14000000000000001</c:v>
                </c:pt>
                <c:pt idx="2">
                  <c:v>#N/A</c:v>
                </c:pt>
                <c:pt idx="3">
                  <c:v>0.11</c:v>
                </c:pt>
                <c:pt idx="4">
                  <c:v>#N/A</c:v>
                </c:pt>
                <c:pt idx="5">
                  <c:v>0</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2-4225-4692-93BD-EC2A04026973}"/>
            </c:ext>
          </c:extLst>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4225-4692-93BD-EC2A04026973}"/>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0.11</c:v>
                </c:pt>
                <c:pt idx="2">
                  <c:v>#N/A</c:v>
                </c:pt>
                <c:pt idx="3">
                  <c:v>0.19</c:v>
                </c:pt>
                <c:pt idx="4">
                  <c:v>#N/A</c:v>
                </c:pt>
                <c:pt idx="5">
                  <c:v>7.0000000000000007E-2</c:v>
                </c:pt>
                <c:pt idx="6">
                  <c:v>#N/A</c:v>
                </c:pt>
                <c:pt idx="7">
                  <c:v>0.17</c:v>
                </c:pt>
                <c:pt idx="8">
                  <c:v>#N/A</c:v>
                </c:pt>
                <c:pt idx="9">
                  <c:v>0.11</c:v>
                </c:pt>
              </c:numCache>
            </c:numRef>
          </c:val>
          <c:extLst xmlns:c16r2="http://schemas.microsoft.com/office/drawing/2015/06/chart">
            <c:ext xmlns:c16="http://schemas.microsoft.com/office/drawing/2014/chart" uri="{C3380CC4-5D6E-409C-BE32-E72D297353CC}">
              <c16:uniqueId val="{00000004-4225-4692-93BD-EC2A04026973}"/>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0.12</c:v>
                </c:pt>
                <c:pt idx="2">
                  <c:v>#N/A</c:v>
                </c:pt>
                <c:pt idx="3">
                  <c:v>7.0000000000000007E-2</c:v>
                </c:pt>
                <c:pt idx="4">
                  <c:v>#N/A</c:v>
                </c:pt>
                <c:pt idx="5">
                  <c:v>0.01</c:v>
                </c:pt>
                <c:pt idx="6">
                  <c:v>#N/A</c:v>
                </c:pt>
                <c:pt idx="7">
                  <c:v>0.01</c:v>
                </c:pt>
                <c:pt idx="8">
                  <c:v>#N/A</c:v>
                </c:pt>
                <c:pt idx="9">
                  <c:v>0.14000000000000001</c:v>
                </c:pt>
              </c:numCache>
            </c:numRef>
          </c:val>
          <c:extLst xmlns:c16r2="http://schemas.microsoft.com/office/drawing/2015/06/chart">
            <c:ext xmlns:c16="http://schemas.microsoft.com/office/drawing/2014/chart" uri="{C3380CC4-5D6E-409C-BE32-E72D297353CC}">
              <c16:uniqueId val="{00000005-4225-4692-93BD-EC2A04026973}"/>
            </c:ext>
          </c:extLst>
        </c:ser>
        <c:ser>
          <c:idx val="6"/>
          <c:order val="6"/>
          <c:tx>
            <c:strRef>
              <c:f>データシート!$A$33</c:f>
              <c:strCache>
                <c:ptCount val="1"/>
                <c:pt idx="0">
                  <c:v>介護保険特別会計（保険事業）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0.7</c:v>
                </c:pt>
                <c:pt idx="2">
                  <c:v>#N/A</c:v>
                </c:pt>
                <c:pt idx="3">
                  <c:v>0.76</c:v>
                </c:pt>
                <c:pt idx="4">
                  <c:v>#N/A</c:v>
                </c:pt>
                <c:pt idx="5">
                  <c:v>1.22</c:v>
                </c:pt>
                <c:pt idx="6">
                  <c:v>#N/A</c:v>
                </c:pt>
                <c:pt idx="7">
                  <c:v>1.33</c:v>
                </c:pt>
                <c:pt idx="8">
                  <c:v>#N/A</c:v>
                </c:pt>
                <c:pt idx="9">
                  <c:v>1.17</c:v>
                </c:pt>
              </c:numCache>
            </c:numRef>
          </c:val>
          <c:extLst xmlns:c16r2="http://schemas.microsoft.com/office/drawing/2015/06/chart">
            <c:ext xmlns:c16="http://schemas.microsoft.com/office/drawing/2014/chart" uri="{C3380CC4-5D6E-409C-BE32-E72D297353CC}">
              <c16:uniqueId val="{00000006-4225-4692-93BD-EC2A04026973}"/>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2.99</c:v>
                </c:pt>
                <c:pt idx="2">
                  <c:v>#N/A</c:v>
                </c:pt>
                <c:pt idx="3">
                  <c:v>2.6</c:v>
                </c:pt>
                <c:pt idx="4">
                  <c:v>#N/A</c:v>
                </c:pt>
                <c:pt idx="5">
                  <c:v>1.96</c:v>
                </c:pt>
                <c:pt idx="6">
                  <c:v>#N/A</c:v>
                </c:pt>
                <c:pt idx="7">
                  <c:v>0.28999999999999998</c:v>
                </c:pt>
                <c:pt idx="8">
                  <c:v>#N/A</c:v>
                </c:pt>
                <c:pt idx="9">
                  <c:v>3.21</c:v>
                </c:pt>
              </c:numCache>
            </c:numRef>
          </c:val>
          <c:extLst xmlns:c16r2="http://schemas.microsoft.com/office/drawing/2015/06/chart">
            <c:ext xmlns:c16="http://schemas.microsoft.com/office/drawing/2014/chart" uri="{C3380CC4-5D6E-409C-BE32-E72D297353CC}">
              <c16:uniqueId val="{00000007-4225-4692-93BD-EC2A0402697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5.57</c:v>
                </c:pt>
                <c:pt idx="2">
                  <c:v>#N/A</c:v>
                </c:pt>
                <c:pt idx="3">
                  <c:v>6</c:v>
                </c:pt>
                <c:pt idx="4">
                  <c:v>#N/A</c:v>
                </c:pt>
                <c:pt idx="5">
                  <c:v>4.91</c:v>
                </c:pt>
                <c:pt idx="6">
                  <c:v>#N/A</c:v>
                </c:pt>
                <c:pt idx="7">
                  <c:v>3.35</c:v>
                </c:pt>
                <c:pt idx="8">
                  <c:v>#N/A</c:v>
                </c:pt>
                <c:pt idx="9">
                  <c:v>3.87</c:v>
                </c:pt>
              </c:numCache>
            </c:numRef>
          </c:val>
          <c:extLst xmlns:c16r2="http://schemas.microsoft.com/office/drawing/2015/06/chart">
            <c:ext xmlns:c16="http://schemas.microsoft.com/office/drawing/2014/chart" uri="{C3380CC4-5D6E-409C-BE32-E72D297353CC}">
              <c16:uniqueId val="{00000008-4225-4692-93BD-EC2A0402697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16.3</c:v>
                </c:pt>
                <c:pt idx="2">
                  <c:v>#N/A</c:v>
                </c:pt>
                <c:pt idx="3">
                  <c:v>17.77</c:v>
                </c:pt>
                <c:pt idx="4">
                  <c:v>#N/A</c:v>
                </c:pt>
                <c:pt idx="5">
                  <c:v>18.02</c:v>
                </c:pt>
                <c:pt idx="6">
                  <c:v>#N/A</c:v>
                </c:pt>
                <c:pt idx="7">
                  <c:v>19.95</c:v>
                </c:pt>
                <c:pt idx="8">
                  <c:v>#N/A</c:v>
                </c:pt>
                <c:pt idx="9">
                  <c:v>20.48</c:v>
                </c:pt>
              </c:numCache>
            </c:numRef>
          </c:val>
          <c:extLst xmlns:c16r2="http://schemas.microsoft.com/office/drawing/2015/06/chart">
            <c:ext xmlns:c16="http://schemas.microsoft.com/office/drawing/2014/chart" uri="{C3380CC4-5D6E-409C-BE32-E72D297353CC}">
              <c16:uniqueId val="{00000009-4225-4692-93BD-EC2A04026973}"/>
            </c:ext>
          </c:extLst>
        </c:ser>
        <c:dLbls>
          <c:showLegendKey val="0"/>
          <c:showVal val="0"/>
          <c:showCatName val="0"/>
          <c:showSerName val="0"/>
          <c:showPercent val="0"/>
          <c:showBubbleSize val="0"/>
        </c:dLbls>
        <c:gapWidth val="150"/>
        <c:overlap val="100"/>
        <c:axId val="325308656"/>
        <c:axId val="325309048"/>
      </c:barChart>
      <c:catAx>
        <c:axId val="325308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5309048"/>
        <c:crosses val="autoZero"/>
        <c:auto val="1"/>
        <c:lblAlgn val="ctr"/>
        <c:lblOffset val="100"/>
        <c:tickLblSkip val="1"/>
        <c:tickMarkSkip val="1"/>
        <c:noMultiLvlLbl val="0"/>
      </c:catAx>
      <c:valAx>
        <c:axId val="325309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53086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968</c:v>
                </c:pt>
                <c:pt idx="5">
                  <c:v>932</c:v>
                </c:pt>
                <c:pt idx="8">
                  <c:v>883</c:v>
                </c:pt>
                <c:pt idx="11">
                  <c:v>818</c:v>
                </c:pt>
                <c:pt idx="14">
                  <c:v>825</c:v>
                </c:pt>
              </c:numCache>
            </c:numRef>
          </c:val>
          <c:extLst xmlns:c16r2="http://schemas.microsoft.com/office/drawing/2015/06/chart">
            <c:ext xmlns:c16="http://schemas.microsoft.com/office/drawing/2014/chart" uri="{C3380CC4-5D6E-409C-BE32-E72D297353CC}">
              <c16:uniqueId val="{00000000-B85E-432B-B877-738C2A540B3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B85E-432B-B877-738C2A540B3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B85E-432B-B877-738C2A540B3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144</c:v>
                </c:pt>
                <c:pt idx="3">
                  <c:v>132</c:v>
                </c:pt>
                <c:pt idx="6">
                  <c:v>128</c:v>
                </c:pt>
                <c:pt idx="9">
                  <c:v>119</c:v>
                </c:pt>
                <c:pt idx="12">
                  <c:v>95</c:v>
                </c:pt>
              </c:numCache>
            </c:numRef>
          </c:val>
          <c:extLst xmlns:c16r2="http://schemas.microsoft.com/office/drawing/2015/06/chart">
            <c:ext xmlns:c16="http://schemas.microsoft.com/office/drawing/2014/chart" uri="{C3380CC4-5D6E-409C-BE32-E72D297353CC}">
              <c16:uniqueId val="{00000003-B85E-432B-B877-738C2A540B3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118</c:v>
                </c:pt>
                <c:pt idx="3">
                  <c:v>121</c:v>
                </c:pt>
                <c:pt idx="6">
                  <c:v>110</c:v>
                </c:pt>
                <c:pt idx="9">
                  <c:v>129</c:v>
                </c:pt>
                <c:pt idx="12">
                  <c:v>113</c:v>
                </c:pt>
              </c:numCache>
            </c:numRef>
          </c:val>
          <c:extLst xmlns:c16r2="http://schemas.microsoft.com/office/drawing/2015/06/chart">
            <c:ext xmlns:c16="http://schemas.microsoft.com/office/drawing/2014/chart" uri="{C3380CC4-5D6E-409C-BE32-E72D297353CC}">
              <c16:uniqueId val="{00000004-B85E-432B-B877-738C2A540B3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85E-432B-B877-738C2A540B3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85E-432B-B877-738C2A540B3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1164</c:v>
                </c:pt>
                <c:pt idx="3">
                  <c:v>1301</c:v>
                </c:pt>
                <c:pt idx="6">
                  <c:v>1243</c:v>
                </c:pt>
                <c:pt idx="9">
                  <c:v>1188</c:v>
                </c:pt>
                <c:pt idx="12">
                  <c:v>1217</c:v>
                </c:pt>
              </c:numCache>
            </c:numRef>
          </c:val>
          <c:extLst xmlns:c16r2="http://schemas.microsoft.com/office/drawing/2015/06/chart">
            <c:ext xmlns:c16="http://schemas.microsoft.com/office/drawing/2014/chart" uri="{C3380CC4-5D6E-409C-BE32-E72D297353CC}">
              <c16:uniqueId val="{00000007-B85E-432B-B877-738C2A540B3C}"/>
            </c:ext>
          </c:extLst>
        </c:ser>
        <c:dLbls>
          <c:showLegendKey val="0"/>
          <c:showVal val="0"/>
          <c:showCatName val="0"/>
          <c:showSerName val="0"/>
          <c:showPercent val="0"/>
          <c:showBubbleSize val="0"/>
        </c:dLbls>
        <c:gapWidth val="100"/>
        <c:overlap val="100"/>
        <c:axId val="325309832"/>
        <c:axId val="3253102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458</c:v>
                </c:pt>
                <c:pt idx="2">
                  <c:v>#N/A</c:v>
                </c:pt>
                <c:pt idx="3">
                  <c:v>#N/A</c:v>
                </c:pt>
                <c:pt idx="4">
                  <c:v>622</c:v>
                </c:pt>
                <c:pt idx="5">
                  <c:v>#N/A</c:v>
                </c:pt>
                <c:pt idx="6">
                  <c:v>#N/A</c:v>
                </c:pt>
                <c:pt idx="7">
                  <c:v>598</c:v>
                </c:pt>
                <c:pt idx="8">
                  <c:v>#N/A</c:v>
                </c:pt>
                <c:pt idx="9">
                  <c:v>#N/A</c:v>
                </c:pt>
                <c:pt idx="10">
                  <c:v>618</c:v>
                </c:pt>
                <c:pt idx="11">
                  <c:v>#N/A</c:v>
                </c:pt>
                <c:pt idx="12">
                  <c:v>#N/A</c:v>
                </c:pt>
                <c:pt idx="13">
                  <c:v>600</c:v>
                </c:pt>
                <c:pt idx="14">
                  <c:v>#N/A</c:v>
                </c:pt>
              </c:numCache>
            </c:numRef>
          </c:val>
          <c:smooth val="0"/>
          <c:extLst xmlns:c16r2="http://schemas.microsoft.com/office/drawing/2015/06/chart">
            <c:ext xmlns:c16="http://schemas.microsoft.com/office/drawing/2014/chart" uri="{C3380CC4-5D6E-409C-BE32-E72D297353CC}">
              <c16:uniqueId val="{00000008-B85E-432B-B877-738C2A540B3C}"/>
            </c:ext>
          </c:extLst>
        </c:ser>
        <c:dLbls>
          <c:showLegendKey val="0"/>
          <c:showVal val="0"/>
          <c:showCatName val="0"/>
          <c:showSerName val="0"/>
          <c:showPercent val="0"/>
          <c:showBubbleSize val="0"/>
        </c:dLbls>
        <c:marker val="1"/>
        <c:smooth val="0"/>
        <c:axId val="325309832"/>
        <c:axId val="325310224"/>
      </c:lineChart>
      <c:catAx>
        <c:axId val="325309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5310224"/>
        <c:crosses val="autoZero"/>
        <c:auto val="1"/>
        <c:lblAlgn val="ctr"/>
        <c:lblOffset val="100"/>
        <c:tickLblSkip val="1"/>
        <c:tickMarkSkip val="1"/>
        <c:noMultiLvlLbl val="0"/>
      </c:catAx>
      <c:valAx>
        <c:axId val="325310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5309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8762</c:v>
                </c:pt>
                <c:pt idx="5">
                  <c:v>8613</c:v>
                </c:pt>
                <c:pt idx="8">
                  <c:v>8533</c:v>
                </c:pt>
                <c:pt idx="11">
                  <c:v>8254</c:v>
                </c:pt>
                <c:pt idx="14">
                  <c:v>7898</c:v>
                </c:pt>
              </c:numCache>
            </c:numRef>
          </c:val>
          <c:extLst xmlns:c16r2="http://schemas.microsoft.com/office/drawing/2015/06/chart">
            <c:ext xmlns:c16="http://schemas.microsoft.com/office/drawing/2014/chart" uri="{C3380CC4-5D6E-409C-BE32-E72D297353CC}">
              <c16:uniqueId val="{00000000-D244-4ECB-B32E-7B4221FFA61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161</c:v>
                </c:pt>
                <c:pt idx="5">
                  <c:v>141</c:v>
                </c:pt>
                <c:pt idx="8">
                  <c:v>136</c:v>
                </c:pt>
                <c:pt idx="11">
                  <c:v>184</c:v>
                </c:pt>
                <c:pt idx="14">
                  <c:v>152</c:v>
                </c:pt>
              </c:numCache>
            </c:numRef>
          </c:val>
          <c:extLst xmlns:c16r2="http://schemas.microsoft.com/office/drawing/2015/06/chart">
            <c:ext xmlns:c16="http://schemas.microsoft.com/office/drawing/2014/chart" uri="{C3380CC4-5D6E-409C-BE32-E72D297353CC}">
              <c16:uniqueId val="{00000001-D244-4ECB-B32E-7B4221FFA61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1162</c:v>
                </c:pt>
                <c:pt idx="5">
                  <c:v>1124</c:v>
                </c:pt>
                <c:pt idx="8">
                  <c:v>1154</c:v>
                </c:pt>
                <c:pt idx="11">
                  <c:v>1873</c:v>
                </c:pt>
                <c:pt idx="14">
                  <c:v>1712</c:v>
                </c:pt>
              </c:numCache>
            </c:numRef>
          </c:val>
          <c:extLst xmlns:c16r2="http://schemas.microsoft.com/office/drawing/2015/06/chart">
            <c:ext xmlns:c16="http://schemas.microsoft.com/office/drawing/2014/chart" uri="{C3380CC4-5D6E-409C-BE32-E72D297353CC}">
              <c16:uniqueId val="{00000002-D244-4ECB-B32E-7B4221FFA61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244-4ECB-B32E-7B4221FFA61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244-4ECB-B32E-7B4221FFA61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244-4ECB-B32E-7B4221FFA61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910</c:v>
                </c:pt>
                <c:pt idx="3">
                  <c:v>1011</c:v>
                </c:pt>
                <c:pt idx="6">
                  <c:v>634</c:v>
                </c:pt>
                <c:pt idx="9">
                  <c:v>636</c:v>
                </c:pt>
                <c:pt idx="12">
                  <c:v>685</c:v>
                </c:pt>
              </c:numCache>
            </c:numRef>
          </c:val>
          <c:extLst xmlns:c16r2="http://schemas.microsoft.com/office/drawing/2015/06/chart">
            <c:ext xmlns:c16="http://schemas.microsoft.com/office/drawing/2014/chart" uri="{C3380CC4-5D6E-409C-BE32-E72D297353CC}">
              <c16:uniqueId val="{00000006-D244-4ECB-B32E-7B4221FFA61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818</c:v>
                </c:pt>
                <c:pt idx="3">
                  <c:v>706</c:v>
                </c:pt>
                <c:pt idx="6">
                  <c:v>621</c:v>
                </c:pt>
                <c:pt idx="9">
                  <c:v>506</c:v>
                </c:pt>
                <c:pt idx="12">
                  <c:v>432</c:v>
                </c:pt>
              </c:numCache>
            </c:numRef>
          </c:val>
          <c:extLst xmlns:c16r2="http://schemas.microsoft.com/office/drawing/2015/06/chart">
            <c:ext xmlns:c16="http://schemas.microsoft.com/office/drawing/2014/chart" uri="{C3380CC4-5D6E-409C-BE32-E72D297353CC}">
              <c16:uniqueId val="{00000007-D244-4ECB-B32E-7B4221FFA61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2022</c:v>
                </c:pt>
                <c:pt idx="3">
                  <c:v>2008</c:v>
                </c:pt>
                <c:pt idx="6">
                  <c:v>1938</c:v>
                </c:pt>
                <c:pt idx="9">
                  <c:v>1984</c:v>
                </c:pt>
                <c:pt idx="12">
                  <c:v>1901</c:v>
                </c:pt>
              </c:numCache>
            </c:numRef>
          </c:val>
          <c:extLst xmlns:c16r2="http://schemas.microsoft.com/office/drawing/2015/06/chart">
            <c:ext xmlns:c16="http://schemas.microsoft.com/office/drawing/2014/chart" uri="{C3380CC4-5D6E-409C-BE32-E72D297353CC}">
              <c16:uniqueId val="{00000008-D244-4ECB-B32E-7B4221FFA61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c:v>
                </c:pt>
                <c:pt idx="3">
                  <c:v>2</c:v>
                </c:pt>
                <c:pt idx="6">
                  <c:v>1</c:v>
                </c:pt>
                <c:pt idx="9">
                  <c:v>6</c:v>
                </c:pt>
                <c:pt idx="12">
                  <c:v>5</c:v>
                </c:pt>
              </c:numCache>
            </c:numRef>
          </c:val>
          <c:extLst xmlns:c16r2="http://schemas.microsoft.com/office/drawing/2015/06/chart">
            <c:ext xmlns:c16="http://schemas.microsoft.com/office/drawing/2014/chart" uri="{C3380CC4-5D6E-409C-BE32-E72D297353CC}">
              <c16:uniqueId val="{00000009-D244-4ECB-B32E-7B4221FFA61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14237</c:v>
                </c:pt>
                <c:pt idx="3">
                  <c:v>13867</c:v>
                </c:pt>
                <c:pt idx="6">
                  <c:v>13177</c:v>
                </c:pt>
                <c:pt idx="9">
                  <c:v>12958</c:v>
                </c:pt>
                <c:pt idx="12">
                  <c:v>12513</c:v>
                </c:pt>
              </c:numCache>
            </c:numRef>
          </c:val>
          <c:extLst xmlns:c16r2="http://schemas.microsoft.com/office/drawing/2015/06/chart">
            <c:ext xmlns:c16="http://schemas.microsoft.com/office/drawing/2014/chart" uri="{C3380CC4-5D6E-409C-BE32-E72D297353CC}">
              <c16:uniqueId val="{0000000A-D244-4ECB-B32E-7B4221FFA613}"/>
            </c:ext>
          </c:extLst>
        </c:ser>
        <c:dLbls>
          <c:showLegendKey val="0"/>
          <c:showVal val="0"/>
          <c:showCatName val="0"/>
          <c:showSerName val="0"/>
          <c:showPercent val="0"/>
          <c:showBubbleSize val="0"/>
        </c:dLbls>
        <c:gapWidth val="100"/>
        <c:overlap val="100"/>
        <c:axId val="325311008"/>
        <c:axId val="3253114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7905</c:v>
                </c:pt>
                <c:pt idx="2">
                  <c:v>#N/A</c:v>
                </c:pt>
                <c:pt idx="3">
                  <c:v>#N/A</c:v>
                </c:pt>
                <c:pt idx="4">
                  <c:v>7717</c:v>
                </c:pt>
                <c:pt idx="5">
                  <c:v>#N/A</c:v>
                </c:pt>
                <c:pt idx="6">
                  <c:v>#N/A</c:v>
                </c:pt>
                <c:pt idx="7">
                  <c:v>6548</c:v>
                </c:pt>
                <c:pt idx="8">
                  <c:v>#N/A</c:v>
                </c:pt>
                <c:pt idx="9">
                  <c:v>#N/A</c:v>
                </c:pt>
                <c:pt idx="10">
                  <c:v>5780</c:v>
                </c:pt>
                <c:pt idx="11">
                  <c:v>#N/A</c:v>
                </c:pt>
                <c:pt idx="12">
                  <c:v>#N/A</c:v>
                </c:pt>
                <c:pt idx="13">
                  <c:v>5771</c:v>
                </c:pt>
                <c:pt idx="14">
                  <c:v>#N/A</c:v>
                </c:pt>
              </c:numCache>
            </c:numRef>
          </c:val>
          <c:smooth val="0"/>
          <c:extLst xmlns:c16r2="http://schemas.microsoft.com/office/drawing/2015/06/chart">
            <c:ext xmlns:c16="http://schemas.microsoft.com/office/drawing/2014/chart" uri="{C3380CC4-5D6E-409C-BE32-E72D297353CC}">
              <c16:uniqueId val="{0000000B-D244-4ECB-B32E-7B4221FFA613}"/>
            </c:ext>
          </c:extLst>
        </c:ser>
        <c:dLbls>
          <c:showLegendKey val="0"/>
          <c:showVal val="0"/>
          <c:showCatName val="0"/>
          <c:showSerName val="0"/>
          <c:showPercent val="0"/>
          <c:showBubbleSize val="0"/>
        </c:dLbls>
        <c:marker val="1"/>
        <c:smooth val="0"/>
        <c:axId val="325311008"/>
        <c:axId val="325311400"/>
      </c:lineChart>
      <c:catAx>
        <c:axId val="325311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25311400"/>
        <c:crosses val="autoZero"/>
        <c:auto val="1"/>
        <c:lblAlgn val="ctr"/>
        <c:lblOffset val="100"/>
        <c:tickLblSkip val="1"/>
        <c:tickMarkSkip val="1"/>
        <c:noMultiLvlLbl val="0"/>
      </c:catAx>
      <c:valAx>
        <c:axId val="325311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5311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1109</c:v>
                </c:pt>
                <c:pt idx="1">
                  <c:v>1075</c:v>
                </c:pt>
                <c:pt idx="2">
                  <c:v>950</c:v>
                </c:pt>
              </c:numCache>
            </c:numRef>
          </c:val>
          <c:extLst xmlns:c16r2="http://schemas.microsoft.com/office/drawing/2015/06/chart">
            <c:ext xmlns:c16="http://schemas.microsoft.com/office/drawing/2014/chart" uri="{C3380CC4-5D6E-409C-BE32-E72D297353CC}">
              <c16:uniqueId val="{00000000-CBFC-45E9-96FF-9DB6A2ADC5C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1</c:v>
                </c:pt>
              </c:numCache>
            </c:numRef>
          </c:val>
          <c:extLst xmlns:c16r2="http://schemas.microsoft.com/office/drawing/2015/06/chart">
            <c:ext xmlns:c16="http://schemas.microsoft.com/office/drawing/2014/chart" uri="{C3380CC4-5D6E-409C-BE32-E72D297353CC}">
              <c16:uniqueId val="{00000001-CBFC-45E9-96FF-9DB6A2ADC5C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36</c:v>
                </c:pt>
                <c:pt idx="1">
                  <c:v>38</c:v>
                </c:pt>
                <c:pt idx="2">
                  <c:v>43</c:v>
                </c:pt>
              </c:numCache>
            </c:numRef>
          </c:val>
          <c:extLst xmlns:c16r2="http://schemas.microsoft.com/office/drawing/2015/06/chart">
            <c:ext xmlns:c16="http://schemas.microsoft.com/office/drawing/2014/chart" uri="{C3380CC4-5D6E-409C-BE32-E72D297353CC}">
              <c16:uniqueId val="{00000002-CBFC-45E9-96FF-9DB6A2ADC5CF}"/>
            </c:ext>
          </c:extLst>
        </c:ser>
        <c:dLbls>
          <c:showLegendKey val="0"/>
          <c:showVal val="0"/>
          <c:showCatName val="0"/>
          <c:showSerName val="0"/>
          <c:showPercent val="0"/>
          <c:showBubbleSize val="0"/>
        </c:dLbls>
        <c:gapWidth val="120"/>
        <c:overlap val="100"/>
        <c:axId val="317990592"/>
        <c:axId val="317990984"/>
      </c:barChart>
      <c:catAx>
        <c:axId val="317990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7990984"/>
        <c:crosses val="autoZero"/>
        <c:auto val="1"/>
        <c:lblAlgn val="ctr"/>
        <c:lblOffset val="100"/>
        <c:tickLblSkip val="1"/>
        <c:tickMarkSkip val="1"/>
        <c:noMultiLvlLbl val="0"/>
      </c:catAx>
      <c:valAx>
        <c:axId val="3179909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7990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6B2-4015-824E-2C82C0C1D6C7}"/>
                </c:ext>
                <c:ext xmlns:c15="http://schemas.microsoft.com/office/drawing/2012/chart" uri="{CE6537A1-D6FC-4f65-9D91-7224C49458BB}">
                  <c15:dlblFieldTable>
                    <c15:dlblFTEntry>
                      <c15:txfldGUID>{65A217BA-69E4-42AC-9542-71F6D65BDC26}</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6B2-4015-824E-2C82C0C1D6C7}"/>
                </c:ext>
                <c:ext xmlns:c15="http://schemas.microsoft.com/office/drawing/2012/chart" uri="{CE6537A1-D6FC-4f65-9D91-7224C49458BB}">
                  <c15:dlblFieldTable>
                    <c15:dlblFTEntry>
                      <c15:txfldGUID>{86A003C9-6BC2-45E2-823D-F3F5F6ED7D04}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6B2-4015-824E-2C82C0C1D6C7}"/>
                </c:ext>
                <c:ext xmlns:c15="http://schemas.microsoft.com/office/drawing/2012/chart" uri="{CE6537A1-D6FC-4f65-9D91-7224C49458BB}">
                  <c15:dlblFieldTable>
                    <c15:dlblFTEntry>
                      <c15:txfldGUID>{81547379-FEA3-4501-9AFC-39CF2B07B3D3}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6B2-4015-824E-2C82C0C1D6C7}"/>
                </c:ext>
                <c:ext xmlns:c15="http://schemas.microsoft.com/office/drawing/2012/chart" uri="{CE6537A1-D6FC-4f65-9D91-7224C49458BB}">
                  <c15:dlblFieldTable>
                    <c15:dlblFTEntry>
                      <c15:txfldGUID>{0F3D1F32-6312-4B3F-8EA8-096654B7C41D}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6B2-4015-824E-2C82C0C1D6C7}"/>
                </c:ext>
                <c:ext xmlns:c15="http://schemas.microsoft.com/office/drawing/2012/chart" uri="{CE6537A1-D6FC-4f65-9D91-7224C49458BB}">
                  <c15:dlblFieldTable>
                    <c15:dlblFTEntry>
                      <c15:txfldGUID>{EB21761F-8196-45D7-A503-22F07E38049A}</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6B2-4015-824E-2C82C0C1D6C7}"/>
                </c:ext>
                <c:ext xmlns:c15="http://schemas.microsoft.com/office/drawing/2012/chart" uri="{CE6537A1-D6FC-4f65-9D91-7224C49458BB}">
                  <c15:dlblFieldTable>
                    <c15:dlblFTEntry>
                      <c15:txfldGUID>{A371540F-9A22-4D3C-842D-FA702440A7B3}</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6B2-4015-824E-2C82C0C1D6C7}"/>
                </c:ext>
                <c:ext xmlns:c15="http://schemas.microsoft.com/office/drawing/2012/chart" uri="{CE6537A1-D6FC-4f65-9D91-7224C49458BB}">
                  <c15:dlblFieldTable>
                    <c15:dlblFTEntry>
                      <c15:txfldGUID>{C5006A19-4F6A-4194-A38A-AC9E3D6A9BFC}</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6B2-4015-824E-2C82C0C1D6C7}"/>
                </c:ext>
                <c:ext xmlns:c15="http://schemas.microsoft.com/office/drawing/2012/chart" uri="{CE6537A1-D6FC-4f65-9D91-7224C49458BB}">
                  <c15:dlblFieldTable>
                    <c15:dlblFTEntry>
                      <c15:txfldGUID>{BE0E4030-27F5-44E2-96B2-92E25BE09B83}</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6B2-4015-824E-2C82C0C1D6C7}"/>
                </c:ext>
                <c:ext xmlns:c15="http://schemas.microsoft.com/office/drawing/2012/chart" uri="{CE6537A1-D6FC-4f65-9D91-7224C49458BB}">
                  <c15:dlblFieldTable>
                    <c15:dlblFTEntry>
                      <c15:txfldGUID>{CBCC36A4-918C-492E-9ECC-7F024DE2D009}</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58.7</c:v>
                </c:pt>
                <c:pt idx="24">
                  <c:v>66.099999999999994</c:v>
                </c:pt>
                <c:pt idx="32">
                  <c:v>66.8</c:v>
                </c:pt>
              </c:numCache>
            </c:numRef>
          </c:xVal>
          <c:yVal>
            <c:numRef>
              <c:f>公会計指標分析・財政指標組合せ分析表!$BP$51:$DC$51</c:f>
              <c:numCache>
                <c:formatCode>#,##0.0;"▲ "#,##0.0</c:formatCode>
                <c:ptCount val="40"/>
                <c:pt idx="16">
                  <c:v>154</c:v>
                </c:pt>
                <c:pt idx="24">
                  <c:v>138.9</c:v>
                </c:pt>
                <c:pt idx="32">
                  <c:v>138.1</c:v>
                </c:pt>
              </c:numCache>
            </c:numRef>
          </c:yVal>
          <c:smooth val="0"/>
          <c:extLst xmlns:c16r2="http://schemas.microsoft.com/office/drawing/2015/06/chart">
            <c:ext xmlns:c16="http://schemas.microsoft.com/office/drawing/2014/chart" uri="{C3380CC4-5D6E-409C-BE32-E72D297353CC}">
              <c16:uniqueId val="{00000009-66B2-4015-824E-2C82C0C1D6C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6B2-4015-824E-2C82C0C1D6C7}"/>
                </c:ext>
                <c:ext xmlns:c15="http://schemas.microsoft.com/office/drawing/2012/chart" uri="{CE6537A1-D6FC-4f65-9D91-7224C49458BB}">
                  <c15:dlblFieldTable>
                    <c15:dlblFTEntry>
                      <c15:txfldGUID>{DFDD25C7-5856-4AB4-A23F-B7446DE481B5}</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6B2-4015-824E-2C82C0C1D6C7}"/>
                </c:ext>
                <c:ext xmlns:c15="http://schemas.microsoft.com/office/drawing/2012/chart" uri="{CE6537A1-D6FC-4f65-9D91-7224C49458BB}">
                  <c15:dlblFieldTable>
                    <c15:dlblFTEntry>
                      <c15:txfldGUID>{E08D58AE-A196-42AB-9133-81B58D7CF625}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6B2-4015-824E-2C82C0C1D6C7}"/>
                </c:ext>
                <c:ext xmlns:c15="http://schemas.microsoft.com/office/drawing/2012/chart" uri="{CE6537A1-D6FC-4f65-9D91-7224C49458BB}">
                  <c15:dlblFieldTable>
                    <c15:dlblFTEntry>
                      <c15:txfldGUID>{DE7ED9A4-CB90-43DB-87A7-04CBDD51CFB3}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6B2-4015-824E-2C82C0C1D6C7}"/>
                </c:ext>
                <c:ext xmlns:c15="http://schemas.microsoft.com/office/drawing/2012/chart" uri="{CE6537A1-D6FC-4f65-9D91-7224C49458BB}">
                  <c15:dlblFieldTable>
                    <c15:dlblFTEntry>
                      <c15:txfldGUID>{E25683C1-6E38-4B0C-8417-36B5C09A1767}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6B2-4015-824E-2C82C0C1D6C7}"/>
                </c:ext>
                <c:ext xmlns:c15="http://schemas.microsoft.com/office/drawing/2012/chart" uri="{CE6537A1-D6FC-4f65-9D91-7224C49458BB}">
                  <c15:dlblFieldTable>
                    <c15:dlblFTEntry>
                      <c15:txfldGUID>{8257C55B-72A1-43BB-8D86-2F40D83E6A0D}</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6B2-4015-824E-2C82C0C1D6C7}"/>
                </c:ext>
                <c:ext xmlns:c15="http://schemas.microsoft.com/office/drawing/2012/chart" uri="{CE6537A1-D6FC-4f65-9D91-7224C49458BB}">
                  <c15:dlblFieldTable>
                    <c15:dlblFTEntry>
                      <c15:txfldGUID>{6400859F-14BC-48D9-982A-8A4E0F03ABA9}</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6B2-4015-824E-2C82C0C1D6C7}"/>
                </c:ext>
                <c:ext xmlns:c15="http://schemas.microsoft.com/office/drawing/2012/chart" uri="{CE6537A1-D6FC-4f65-9D91-7224C49458BB}">
                  <c15:dlblFieldTable>
                    <c15:dlblFTEntry>
                      <c15:txfldGUID>{34788B89-37B8-4344-BE8E-9F84982C7519}</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6B2-4015-824E-2C82C0C1D6C7}"/>
                </c:ext>
                <c:ext xmlns:c15="http://schemas.microsoft.com/office/drawing/2012/chart" uri="{CE6537A1-D6FC-4f65-9D91-7224C49458BB}">
                  <c15:dlblFieldTable>
                    <c15:dlblFTEntry>
                      <c15:txfldGUID>{F9D444FE-799B-46EC-8395-A97B270B87D8}</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6B2-4015-824E-2C82C0C1D6C7}"/>
                </c:ext>
                <c:ext xmlns:c15="http://schemas.microsoft.com/office/drawing/2012/chart" uri="{CE6537A1-D6FC-4f65-9D91-7224C49458BB}">
                  <c15:dlblFieldTable>
                    <c15:dlblFTEntry>
                      <c15:txfldGUID>{9CB3B4C6-6EEB-48E1-B5CE-BD9A39E1A041}</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53.4</c:v>
                </c:pt>
                <c:pt idx="24">
                  <c:v>56.1</c:v>
                </c:pt>
                <c:pt idx="32">
                  <c:v>58.1</c:v>
                </c:pt>
              </c:numCache>
            </c:numRef>
          </c:xVal>
          <c:yVal>
            <c:numRef>
              <c:f>公会計指標分析・財政指標組合せ分析表!$BP$55:$DC$55</c:f>
              <c:numCache>
                <c:formatCode>#,##0.0;"▲ "#,##0.0</c:formatCode>
                <c:ptCount val="40"/>
                <c:pt idx="16">
                  <c:v>13</c:v>
                </c:pt>
                <c:pt idx="24">
                  <c:v>21</c:v>
                </c:pt>
                <c:pt idx="32">
                  <c:v>20.2</c:v>
                </c:pt>
              </c:numCache>
            </c:numRef>
          </c:yVal>
          <c:smooth val="0"/>
          <c:extLst xmlns:c16r2="http://schemas.microsoft.com/office/drawing/2015/06/chart">
            <c:ext xmlns:c16="http://schemas.microsoft.com/office/drawing/2014/chart" uri="{C3380CC4-5D6E-409C-BE32-E72D297353CC}">
              <c16:uniqueId val="{00000013-66B2-4015-824E-2C82C0C1D6C7}"/>
            </c:ext>
          </c:extLst>
        </c:ser>
        <c:dLbls>
          <c:showLegendKey val="0"/>
          <c:showVal val="1"/>
          <c:showCatName val="0"/>
          <c:showSerName val="0"/>
          <c:showPercent val="0"/>
          <c:showBubbleSize val="0"/>
        </c:dLbls>
        <c:axId val="403404088"/>
        <c:axId val="403404480"/>
      </c:scatterChart>
      <c:valAx>
        <c:axId val="403404088"/>
        <c:scaling>
          <c:orientation val="minMax"/>
          <c:max val="68"/>
          <c:min val="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3404480"/>
        <c:crosses val="autoZero"/>
        <c:crossBetween val="midCat"/>
      </c:valAx>
      <c:valAx>
        <c:axId val="403404480"/>
        <c:scaling>
          <c:orientation val="minMax"/>
          <c:max val="18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3404088"/>
        <c:crosses val="autoZero"/>
        <c:crossBetween val="midCat"/>
        <c:majorUnit val="22.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7B0-46F9-92AA-BF5AD1EF4630}"/>
                </c:ext>
                <c:ext xmlns:c15="http://schemas.microsoft.com/office/drawing/2012/chart" uri="{CE6537A1-D6FC-4f65-9D91-7224C49458BB}">
                  <c15:dlblFieldTable>
                    <c15:dlblFTEntry>
                      <c15:txfldGUID>{28F94CC8-0CEB-4472-8336-0D2A80BAA893}</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7B0-46F9-92AA-BF5AD1EF4630}"/>
                </c:ext>
                <c:ext xmlns:c15="http://schemas.microsoft.com/office/drawing/2012/chart" uri="{CE6537A1-D6FC-4f65-9D91-7224C49458BB}">
                  <c15:dlblFieldTable>
                    <c15:dlblFTEntry>
                      <c15:txfldGUID>{5D22FC6D-C17B-4784-98B3-04B0787D91D6}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7B0-46F9-92AA-BF5AD1EF4630}"/>
                </c:ext>
                <c:ext xmlns:c15="http://schemas.microsoft.com/office/drawing/2012/chart" uri="{CE6537A1-D6FC-4f65-9D91-7224C49458BB}">
                  <c15:dlblFieldTable>
                    <c15:dlblFTEntry>
                      <c15:txfldGUID>{20169B3B-265E-48B7-8397-5442CBE026BA}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7B0-46F9-92AA-BF5AD1EF4630}"/>
                </c:ext>
                <c:ext xmlns:c15="http://schemas.microsoft.com/office/drawing/2012/chart" uri="{CE6537A1-D6FC-4f65-9D91-7224C49458BB}">
                  <c15:dlblFieldTable>
                    <c15:dlblFTEntry>
                      <c15:txfldGUID>{FBB5DBC3-2179-4AC0-AB0B-0379FA94F482}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7B0-46F9-92AA-BF5AD1EF4630}"/>
                </c:ext>
                <c:ext xmlns:c15="http://schemas.microsoft.com/office/drawing/2012/chart" uri="{CE6537A1-D6FC-4f65-9D91-7224C49458BB}">
                  <c15:dlblFieldTable>
                    <c15:dlblFTEntry>
                      <c15:txfldGUID>{14F3B2A3-D6DF-4AC5-8FD5-1B2590BE6BDB}</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7B0-46F9-92AA-BF5AD1EF4630}"/>
                </c:ext>
                <c:ext xmlns:c15="http://schemas.microsoft.com/office/drawing/2012/chart" uri="{CE6537A1-D6FC-4f65-9D91-7224C49458BB}">
                  <c15:dlblFieldTable>
                    <c15:dlblFTEntry>
                      <c15:txfldGUID>{40A89F41-1778-40D5-85D9-1447BB8F71B6}</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7B0-46F9-92AA-BF5AD1EF4630}"/>
                </c:ext>
                <c:ext xmlns:c15="http://schemas.microsoft.com/office/drawing/2012/chart" uri="{CE6537A1-D6FC-4f65-9D91-7224C49458BB}">
                  <c15:dlblFieldTable>
                    <c15:dlblFTEntry>
                      <c15:txfldGUID>{1115C4DF-29B9-41A5-8065-0EADF2646FE0}</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7B0-46F9-92AA-BF5AD1EF4630}"/>
                </c:ext>
                <c:ext xmlns:c15="http://schemas.microsoft.com/office/drawing/2012/chart" uri="{CE6537A1-D6FC-4f65-9D91-7224C49458BB}">
                  <c15:dlblFieldTable>
                    <c15:dlblFTEntry>
                      <c15:txfldGUID>{CC9A843E-4D87-45BA-8159-754DACB9094D}</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7B0-46F9-92AA-BF5AD1EF4630}"/>
                </c:ext>
                <c:ext xmlns:c15="http://schemas.microsoft.com/office/drawing/2012/chart" uri="{CE6537A1-D6FC-4f65-9D91-7224C49458BB}">
                  <c15:dlblFieldTable>
                    <c15:dlblFTEntry>
                      <c15:txfldGUID>{6DE99DCD-DA26-48EE-AF1A-019E71BB067A}</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13.5</c:v>
                </c:pt>
                <c:pt idx="8">
                  <c:v>13.2</c:v>
                </c:pt>
                <c:pt idx="16">
                  <c:v>13.4</c:v>
                </c:pt>
                <c:pt idx="24">
                  <c:v>14.7</c:v>
                </c:pt>
                <c:pt idx="32">
                  <c:v>14.4</c:v>
                </c:pt>
              </c:numCache>
            </c:numRef>
          </c:xVal>
          <c:yVal>
            <c:numRef>
              <c:f>公会計指標分析・財政指標組合せ分析表!$BP$73:$DC$73</c:f>
              <c:numCache>
                <c:formatCode>#,##0.0;"▲ "#,##0.0</c:formatCode>
                <c:ptCount val="40"/>
                <c:pt idx="0">
                  <c:v>192.1</c:v>
                </c:pt>
                <c:pt idx="8">
                  <c:v>188.9</c:v>
                </c:pt>
                <c:pt idx="16">
                  <c:v>154</c:v>
                </c:pt>
                <c:pt idx="24">
                  <c:v>138.9</c:v>
                </c:pt>
                <c:pt idx="32">
                  <c:v>138.1</c:v>
                </c:pt>
              </c:numCache>
            </c:numRef>
          </c:yVal>
          <c:smooth val="0"/>
          <c:extLst xmlns:c16r2="http://schemas.microsoft.com/office/drawing/2015/06/chart">
            <c:ext xmlns:c16="http://schemas.microsoft.com/office/drawing/2014/chart" uri="{C3380CC4-5D6E-409C-BE32-E72D297353CC}">
              <c16:uniqueId val="{00000009-67B0-46F9-92AA-BF5AD1EF463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7B0-46F9-92AA-BF5AD1EF4630}"/>
                </c:ext>
                <c:ext xmlns:c15="http://schemas.microsoft.com/office/drawing/2012/chart" uri="{CE6537A1-D6FC-4f65-9D91-7224C49458BB}">
                  <c15:dlblFieldTable>
                    <c15:dlblFTEntry>
                      <c15:txfldGUID>{7B6403F3-DD7B-46C8-8DC2-0834CB498F2D}</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7B0-46F9-92AA-BF5AD1EF4630}"/>
                </c:ext>
                <c:ext xmlns:c15="http://schemas.microsoft.com/office/drawing/2012/chart" uri="{CE6537A1-D6FC-4f65-9D91-7224C49458BB}">
                  <c15:dlblFieldTable>
                    <c15:dlblFTEntry>
                      <c15:txfldGUID>{45394C03-9F57-4127-9FB2-94AD60457153}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7B0-46F9-92AA-BF5AD1EF4630}"/>
                </c:ext>
                <c:ext xmlns:c15="http://schemas.microsoft.com/office/drawing/2012/chart" uri="{CE6537A1-D6FC-4f65-9D91-7224C49458BB}">
                  <c15:dlblFieldTable>
                    <c15:dlblFTEntry>
                      <c15:txfldGUID>{0DEB36C5-4A26-4E65-A45A-488172DCE096}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7B0-46F9-92AA-BF5AD1EF4630}"/>
                </c:ext>
                <c:ext xmlns:c15="http://schemas.microsoft.com/office/drawing/2012/chart" uri="{CE6537A1-D6FC-4f65-9D91-7224C49458BB}">
                  <c15:dlblFieldTable>
                    <c15:dlblFTEntry>
                      <c15:txfldGUID>{5E45009C-DBEA-4F91-8496-7630C1648C1D}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7B0-46F9-92AA-BF5AD1EF4630}"/>
                </c:ext>
                <c:ext xmlns:c15="http://schemas.microsoft.com/office/drawing/2012/chart" uri="{CE6537A1-D6FC-4f65-9D91-7224C49458BB}">
                  <c15:dlblFieldTable>
                    <c15:dlblFTEntry>
                      <c15:txfldGUID>{D01110B5-8525-4B2E-95D6-0FDA6B591BCE}</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7B0-46F9-92AA-BF5AD1EF4630}"/>
                </c:ext>
                <c:ext xmlns:c15="http://schemas.microsoft.com/office/drawing/2012/chart" uri="{CE6537A1-D6FC-4f65-9D91-7224C49458BB}">
                  <c15:dlblFieldTable>
                    <c15:dlblFTEntry>
                      <c15:txfldGUID>{F3DA2A23-F670-4981-88F4-EA3A48FEC039}</c15:txfldGUID>
                      <c15:f>公会計指標分析・財政指標組合せ分析表!$BX$72</c15:f>
                      <c15:dlblFieldTableCache>
                        <c:ptCount val="1"/>
                        <c:pt idx="0">
                          <c:v>H26</c:v>
                        </c:pt>
                      </c15:dlblFieldTableCache>
                    </c15:dlblFTEntry>
                  </c15:dlblFieldTable>
                  <c15:showDataLabelsRange val="0"/>
                </c:ext>
              </c:extLst>
            </c:dLbl>
            <c:dLbl>
              <c:idx val="16"/>
              <c:layout>
                <c:manualLayout>
                  <c:x val="-4.5160355153971293E-2"/>
                  <c:y val="-5.5691047443433117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7B0-46F9-92AA-BF5AD1EF4630}"/>
                </c:ext>
                <c:ext xmlns:c15="http://schemas.microsoft.com/office/drawing/2012/chart" uri="{CE6537A1-D6FC-4f65-9D91-7224C49458BB}">
                  <c15:dlblFieldTable>
                    <c15:dlblFTEntry>
                      <c15:txfldGUID>{63409536-8DBB-446A-8CE8-E10E691B00CC}</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1.8235628084249993E-2"/>
                  <c:y val="-4.5503754691223482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7B0-46F9-92AA-BF5AD1EF4630}"/>
                </c:ext>
                <c:ext xmlns:c15="http://schemas.microsoft.com/office/drawing/2012/chart" uri="{CE6537A1-D6FC-4f65-9D91-7224C49458BB}">
                  <c15:dlblFieldTable>
                    <c15:dlblFTEntry>
                      <c15:txfldGUID>{C23A3212-59AB-48EA-84AC-EE485BB5FCEB}</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3.1697991619110633E-2"/>
                  <c:y val="-8.6055310372510116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7B0-46F9-92AA-BF5AD1EF4630}"/>
                </c:ext>
                <c:ext xmlns:c15="http://schemas.microsoft.com/office/drawing/2012/chart" uri="{CE6537A1-D6FC-4f65-9D91-7224C49458BB}">
                  <c15:dlblFieldTable>
                    <c15:dlblFTEntry>
                      <c15:txfldGUID>{33363DC9-D6D8-4E10-B21B-71E9A8DFD36A}</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7.7</c:v>
                </c:pt>
                <c:pt idx="16">
                  <c:v>6.8</c:v>
                </c:pt>
                <c:pt idx="24">
                  <c:v>6.8</c:v>
                </c:pt>
                <c:pt idx="32">
                  <c:v>6.8</c:v>
                </c:pt>
              </c:numCache>
            </c:numRef>
          </c:xVal>
          <c:yVal>
            <c:numRef>
              <c:f>公会計指標分析・財政指標組合せ分析表!$BP$77:$DC$77</c:f>
              <c:numCache>
                <c:formatCode>#,##0.0;"▲ "#,##0.0</c:formatCode>
                <c:ptCount val="40"/>
                <c:pt idx="0">
                  <c:v>22.3</c:v>
                </c:pt>
                <c:pt idx="8">
                  <c:v>20.3</c:v>
                </c:pt>
                <c:pt idx="16">
                  <c:v>13</c:v>
                </c:pt>
                <c:pt idx="24">
                  <c:v>21</c:v>
                </c:pt>
                <c:pt idx="32">
                  <c:v>20.2</c:v>
                </c:pt>
              </c:numCache>
            </c:numRef>
          </c:yVal>
          <c:smooth val="0"/>
          <c:extLst xmlns:c16r2="http://schemas.microsoft.com/office/drawing/2015/06/chart">
            <c:ext xmlns:c16="http://schemas.microsoft.com/office/drawing/2014/chart" uri="{C3380CC4-5D6E-409C-BE32-E72D297353CC}">
              <c16:uniqueId val="{00000013-67B0-46F9-92AA-BF5AD1EF4630}"/>
            </c:ext>
          </c:extLst>
        </c:ser>
        <c:dLbls>
          <c:showLegendKey val="0"/>
          <c:showVal val="1"/>
          <c:showCatName val="0"/>
          <c:showSerName val="0"/>
          <c:showPercent val="0"/>
          <c:showBubbleSize val="0"/>
        </c:dLbls>
        <c:axId val="406974776"/>
        <c:axId val="406975168"/>
      </c:scatterChart>
      <c:valAx>
        <c:axId val="406974776"/>
        <c:scaling>
          <c:orientation val="minMax"/>
          <c:max val="15.4"/>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6975168"/>
        <c:crosses val="autoZero"/>
        <c:crossBetween val="midCat"/>
      </c:valAx>
      <c:valAx>
        <c:axId val="406975168"/>
        <c:scaling>
          <c:orientation val="minMax"/>
          <c:max val="23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6974776"/>
        <c:crosses val="autoZero"/>
        <c:crossBetween val="midCat"/>
        <c:majorUnit val="28.7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奈良県上牧町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土地開発公社の解散に伴う第三セクター等改革推進債の償還が平成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から開始したことで元利償還金は増加したが、地方債の発行抑制や繰上償還を行い、公債費の低減に努めてきた結果、近年の元利償還金は減少傾向であったが、今年度は増加となっている。主な要因としては、小学校耐震化事業や庁舎耐震化事業に伴って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年度に発行した地方債の償還が開始したことが挙げられる。算入公債費については、地方債の発行抑制を行ってきたことに伴い減少傾向となっていたが、平成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より耐震化事業に伴って、交付税算入率の高い地方債の発行額が大きくなったことで増加となった。実質公債費比率の分子については、元利償還金が増加しているものの、公営企業の元利償還金に対する繰入金や組合等が起こした地方債の元利償還金に対する負担金等が減少していることで減となっ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奈良県上牧町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発行抑制や繰上償還の実施など財政健全化を進めてきた結果、将来負担額は減少傾向にあるが依然高い数値となっている。一般会計等に係る地方債残高については、地方債の発行抑制に努め、近年公債費が地方債発行額を下回っているため順調に減少している。しかし、充当可能財源である基準財政需要額算入見込額について、償還額が大きな地方債の償還終了に伴い大幅に減少したため、将来負担比率の分子については微減となった。今後、公共施設の耐震化・長寿命化事業の需要が高まり、当該事業に伴う地方債の発行が見込まれるため、将来負担額の減少額は緩やかになる見込みである。将来負担比率を改善させるためには、緊急度・住民ニーズを的確に把握し、優先順位を明確にしたうえで、計画的な事業の執行を行うことで、地方債の新規発行を抑制す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奈良県上牧町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より全体の基金残高が減少している要因としては、財政調整基金の減が挙げられる。財政調整基金において、実質収支額を約１億６千万円積み立てた一方で、小中学校の空調整備事業を一部基金の取り崩しで実施したこと、また、焼却場の操業停止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月から開始された可燃ごみ運搬処理の民間委託が通年化したことにより取り崩しが増加したことが主な要因として挙げられる。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今後、予想される公共施設の老朽化による維持管理や解体に向けて、使途を明確化するために「公共施設整備基金」に実質収支額の一部を積み立てる。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長寿社会福祉基金：本格的な高齢化社会の到来に備え、地域福祉の振興を図り、もって活力ある豊かな長寿社会の形成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公共施設整備基金：公共施設の整備事業を行うための財源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ふるさと町づくり基金：寄附を通して、町民、企業、上牧町出身者等の意向を反映した施策の実施</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ふるさと基金：歴史、伝統、文化、産業を活かし、独創的・個性的な町づくりの推進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第三セクター等改革推進債償還基金：第三セクター改革推進債の償還の財源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住宅新築資金等貸付事業基金：住宅新築資金等貸付事業の円滑な推進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公共施設整備基金：ペガサスホールの修繕費として、毎年度２５０万円積立てを実施していることによる増加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長寿社会福祉基金：毎年度、敬老事業の財源として充当しているため減少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今後、予想される公共施設の老朽化による維持管理や解体に向けて、使途を明確化するために「公共施設整備基金」に実質収支額の一部を積み立てる。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小中学校の空調整備事業を一部基金の取り崩しで実施したことによる増加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可燃ごみ運搬処理の民間委託が通年化したことによる取り崩しの増加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人口減少による税収減、社会保障経費の増加や災害への備えのため、財政調整基金の残高は標準財政規模の２０％のおよそ１０億円を維持するように努める。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初瀬谷池貯留浸透事業に係る償還金の積立て分の増加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繰上償還の財源として土地の売却収入を積み立てる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奈良県上牧町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22,727
22,571
6.14
7,919,270
7,638,698
193,016
4,970,764
12,512,645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14.4
138.1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町の有形固定資産減価償却率は６６．８％と類似団体より高い水準にあり、対前年度比は０．７ポイント上昇している。公共施設等総合管理計画において、延べ床面積を２０％縮減することを目標と掲げており、使用度の低い施設や老朽化が著しい施設については見直しを実施し、機能の集約のため、統廃合・施設の複合化・集約化等を図っていく。また現在、個別施設計画の策定に向けて、施設の状況把握など、全庁的に取り組みを進めてい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166642</xdr:rowOff>
    </xdr:from>
    <xdr:to>
      <xdr:col>23</xdr:col>
      <xdr:colOff>85090</xdr:colOff>
      <xdr:row>34</xdr:row>
      <xdr:rowOff>5352</xdr:rowOff>
    </xdr:to>
    <xdr:cxnSp macro="">
      <xdr:nvCxnSpPr>
        <xdr:cNvPr id="66" name="直線コネクタ 65"/>
        <xdr:cNvCxnSpPr/>
      </xdr:nvCxnSpPr>
      <xdr:spPr>
        <a:xfrm flipV="1">
          <a:off x="4760595" y="5224417"/>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9179</xdr:rowOff>
    </xdr:from>
    <xdr:ext cx="405111" cy="259045"/>
    <xdr:sp macro="" textlink="">
      <xdr:nvSpPr>
        <xdr:cNvPr id="67" name="有形固定資産減価償却率最小値テキスト"/>
        <xdr:cNvSpPr txBox="1"/>
      </xdr:nvSpPr>
      <xdr:spPr>
        <a:xfrm>
          <a:off x="4813300" y="6610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5352</xdr:rowOff>
    </xdr:from>
    <xdr:to>
      <xdr:col>23</xdr:col>
      <xdr:colOff>174625</xdr:colOff>
      <xdr:row>34</xdr:row>
      <xdr:rowOff>5352</xdr:rowOff>
    </xdr:to>
    <xdr:cxnSp macro="">
      <xdr:nvCxnSpPr>
        <xdr:cNvPr id="68" name="直線コネクタ 67"/>
        <xdr:cNvCxnSpPr/>
      </xdr:nvCxnSpPr>
      <xdr:spPr>
        <a:xfrm>
          <a:off x="4673600" y="6606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113319</xdr:rowOff>
    </xdr:from>
    <xdr:ext cx="405111" cy="259045"/>
    <xdr:sp macro="" textlink="">
      <xdr:nvSpPr>
        <xdr:cNvPr id="69" name="有形固定資産減価償却率最大値テキスト"/>
        <xdr:cNvSpPr txBox="1"/>
      </xdr:nvSpPr>
      <xdr:spPr>
        <a:xfrm>
          <a:off x="4813300" y="4999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166642</xdr:rowOff>
    </xdr:from>
    <xdr:to>
      <xdr:col>23</xdr:col>
      <xdr:colOff>174625</xdr:colOff>
      <xdr:row>25</xdr:row>
      <xdr:rowOff>166642</xdr:rowOff>
    </xdr:to>
    <xdr:cxnSp macro="">
      <xdr:nvCxnSpPr>
        <xdr:cNvPr id="70" name="直線コネクタ 69"/>
        <xdr:cNvCxnSpPr/>
      </xdr:nvCxnSpPr>
      <xdr:spPr>
        <a:xfrm>
          <a:off x="4673600" y="5224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120939</xdr:rowOff>
    </xdr:from>
    <xdr:ext cx="405111" cy="259045"/>
    <xdr:sp macro="" textlink="">
      <xdr:nvSpPr>
        <xdr:cNvPr id="71" name="有形固定資産減価償却率平均値テキスト"/>
        <xdr:cNvSpPr txBox="1"/>
      </xdr:nvSpPr>
      <xdr:spPr>
        <a:xfrm>
          <a:off x="4813300" y="58645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142512</xdr:rowOff>
    </xdr:from>
    <xdr:to>
      <xdr:col>23</xdr:col>
      <xdr:colOff>136525</xdr:colOff>
      <xdr:row>30</xdr:row>
      <xdr:rowOff>72662</xdr:rowOff>
    </xdr:to>
    <xdr:sp macro="" textlink="">
      <xdr:nvSpPr>
        <xdr:cNvPr id="72" name="フローチャート: 判断 71"/>
        <xdr:cNvSpPr/>
      </xdr:nvSpPr>
      <xdr:spPr>
        <a:xfrm>
          <a:off x="4711700" y="588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32748</xdr:rowOff>
    </xdr:from>
    <xdr:to>
      <xdr:col>19</xdr:col>
      <xdr:colOff>187325</xdr:colOff>
      <xdr:row>30</xdr:row>
      <xdr:rowOff>134348</xdr:rowOff>
    </xdr:to>
    <xdr:sp macro="" textlink="">
      <xdr:nvSpPr>
        <xdr:cNvPr id="73" name="フローチャート: 判断 72"/>
        <xdr:cNvSpPr/>
      </xdr:nvSpPr>
      <xdr:spPr>
        <a:xfrm>
          <a:off x="4000500" y="594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116024</xdr:rowOff>
    </xdr:from>
    <xdr:to>
      <xdr:col>15</xdr:col>
      <xdr:colOff>187325</xdr:colOff>
      <xdr:row>31</xdr:row>
      <xdr:rowOff>46174</xdr:rowOff>
    </xdr:to>
    <xdr:sp macro="" textlink="">
      <xdr:nvSpPr>
        <xdr:cNvPr id="74" name="フローチャート: 判断 73"/>
        <xdr:cNvSpPr/>
      </xdr:nvSpPr>
      <xdr:spPr>
        <a:xfrm>
          <a:off x="3238500" y="6031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45629</xdr:rowOff>
    </xdr:from>
    <xdr:to>
      <xdr:col>23</xdr:col>
      <xdr:colOff>136525</xdr:colOff>
      <xdr:row>28</xdr:row>
      <xdr:rowOff>147229</xdr:rowOff>
    </xdr:to>
    <xdr:sp macro="" textlink="">
      <xdr:nvSpPr>
        <xdr:cNvPr id="80" name="楕円 79"/>
        <xdr:cNvSpPr/>
      </xdr:nvSpPr>
      <xdr:spPr>
        <a:xfrm>
          <a:off x="4711700" y="561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68506</xdr:rowOff>
    </xdr:from>
    <xdr:ext cx="405111" cy="259045"/>
    <xdr:sp macro="" textlink="">
      <xdr:nvSpPr>
        <xdr:cNvPr id="81" name="有形固定資産減価償却率該当値テキスト"/>
        <xdr:cNvSpPr txBox="1"/>
      </xdr:nvSpPr>
      <xdr:spPr>
        <a:xfrm>
          <a:off x="4813300" y="5469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67219</xdr:rowOff>
    </xdr:from>
    <xdr:to>
      <xdr:col>19</xdr:col>
      <xdr:colOff>187325</xdr:colOff>
      <xdr:row>28</xdr:row>
      <xdr:rowOff>168819</xdr:rowOff>
    </xdr:to>
    <xdr:sp macro="" textlink="">
      <xdr:nvSpPr>
        <xdr:cNvPr id="82" name="楕円 81"/>
        <xdr:cNvSpPr/>
      </xdr:nvSpPr>
      <xdr:spPr>
        <a:xfrm>
          <a:off x="4000500" y="563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96429</xdr:rowOff>
    </xdr:from>
    <xdr:to>
      <xdr:col>23</xdr:col>
      <xdr:colOff>85725</xdr:colOff>
      <xdr:row>28</xdr:row>
      <xdr:rowOff>118019</xdr:rowOff>
    </xdr:to>
    <xdr:cxnSp macro="">
      <xdr:nvCxnSpPr>
        <xdr:cNvPr id="83" name="直線コネクタ 82"/>
        <xdr:cNvCxnSpPr/>
      </xdr:nvCxnSpPr>
      <xdr:spPr>
        <a:xfrm flipV="1">
          <a:off x="4051300" y="5668554"/>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124006</xdr:rowOff>
    </xdr:from>
    <xdr:to>
      <xdr:col>15</xdr:col>
      <xdr:colOff>187325</xdr:colOff>
      <xdr:row>30</xdr:row>
      <xdr:rowOff>54156</xdr:rowOff>
    </xdr:to>
    <xdr:sp macro="" textlink="">
      <xdr:nvSpPr>
        <xdr:cNvPr id="84" name="楕円 83"/>
        <xdr:cNvSpPr/>
      </xdr:nvSpPr>
      <xdr:spPr>
        <a:xfrm>
          <a:off x="3238500" y="586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118019</xdr:rowOff>
    </xdr:from>
    <xdr:to>
      <xdr:col>19</xdr:col>
      <xdr:colOff>136525</xdr:colOff>
      <xdr:row>30</xdr:row>
      <xdr:rowOff>3356</xdr:rowOff>
    </xdr:to>
    <xdr:cxnSp macro="">
      <xdr:nvCxnSpPr>
        <xdr:cNvPr id="85" name="直線コネクタ 84"/>
        <xdr:cNvCxnSpPr/>
      </xdr:nvCxnSpPr>
      <xdr:spPr>
        <a:xfrm flipV="1">
          <a:off x="3289300" y="5690144"/>
          <a:ext cx="762000" cy="22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125475</xdr:rowOff>
    </xdr:from>
    <xdr:ext cx="405111" cy="259045"/>
    <xdr:sp macro="" textlink="">
      <xdr:nvSpPr>
        <xdr:cNvPr id="86" name="n_1aveValue有形固定資産減価償却率"/>
        <xdr:cNvSpPr txBox="1"/>
      </xdr:nvSpPr>
      <xdr:spPr>
        <a:xfrm>
          <a:off x="3836044" y="6040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37301</xdr:rowOff>
    </xdr:from>
    <xdr:ext cx="405111" cy="259045"/>
    <xdr:sp macro="" textlink="">
      <xdr:nvSpPr>
        <xdr:cNvPr id="87" name="n_2aveValue有形固定資産減価償却率"/>
        <xdr:cNvSpPr txBox="1"/>
      </xdr:nvSpPr>
      <xdr:spPr>
        <a:xfrm>
          <a:off x="3086744" y="6123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13896</xdr:rowOff>
    </xdr:from>
    <xdr:ext cx="405111" cy="259045"/>
    <xdr:sp macro="" textlink="">
      <xdr:nvSpPr>
        <xdr:cNvPr id="88" name="n_1mainValue有形固定資産減価償却率"/>
        <xdr:cNvSpPr txBox="1"/>
      </xdr:nvSpPr>
      <xdr:spPr>
        <a:xfrm>
          <a:off x="3836044" y="5414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70683</xdr:rowOff>
    </xdr:from>
    <xdr:ext cx="405111" cy="259045"/>
    <xdr:sp macro="" textlink="">
      <xdr:nvSpPr>
        <xdr:cNvPr id="89" name="n_2mainValue有形固定資産減価償却率"/>
        <xdr:cNvSpPr txBox="1"/>
      </xdr:nvSpPr>
      <xdr:spPr>
        <a:xfrm>
          <a:off x="3086744" y="5642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92" name="正方形/長方形 91"/>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については、土地開発公社解散に伴う第三セクター等改革推進債の借り入れが多額であったことなどが影響し、類似団体と比較すると、高い水準となっている。地方債残高の減少に向けて、公債費の抑制、繰上償還の実施などを進める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8" name="テキスト ボックス 107"/>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10" name="テキスト ボックス 109"/>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12" name="テキスト ボックス 111"/>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4" name="テキスト ボックス 113"/>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77682</xdr:rowOff>
    </xdr:from>
    <xdr:to>
      <xdr:col>76</xdr:col>
      <xdr:colOff>21589</xdr:colOff>
      <xdr:row>34</xdr:row>
      <xdr:rowOff>151342</xdr:rowOff>
    </xdr:to>
    <xdr:cxnSp macro="">
      <xdr:nvCxnSpPr>
        <xdr:cNvPr id="118" name="直線コネクタ 117"/>
        <xdr:cNvCxnSpPr/>
      </xdr:nvCxnSpPr>
      <xdr:spPr>
        <a:xfrm flipV="1">
          <a:off x="14793595" y="5478357"/>
          <a:ext cx="1269" cy="12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24359</xdr:rowOff>
    </xdr:from>
    <xdr:ext cx="405111" cy="259045"/>
    <xdr:sp macro="" textlink="">
      <xdr:nvSpPr>
        <xdr:cNvPr id="121" name="債務償還可能年数最大値テキスト"/>
        <xdr:cNvSpPr txBox="1"/>
      </xdr:nvSpPr>
      <xdr:spPr>
        <a:xfrm>
          <a:off x="14846300" y="525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77682</xdr:rowOff>
    </xdr:from>
    <xdr:to>
      <xdr:col>76</xdr:col>
      <xdr:colOff>111125</xdr:colOff>
      <xdr:row>27</xdr:row>
      <xdr:rowOff>77682</xdr:rowOff>
    </xdr:to>
    <xdr:cxnSp macro="">
      <xdr:nvCxnSpPr>
        <xdr:cNvPr id="122" name="直線コネクタ 121"/>
        <xdr:cNvCxnSpPr/>
      </xdr:nvCxnSpPr>
      <xdr:spPr>
        <a:xfrm>
          <a:off x="14706600" y="547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168715</xdr:rowOff>
    </xdr:from>
    <xdr:ext cx="340478" cy="259045"/>
    <xdr:sp macro="" textlink="">
      <xdr:nvSpPr>
        <xdr:cNvPr id="123" name="債務償還可能年数平均値テキスト"/>
        <xdr:cNvSpPr txBox="1"/>
      </xdr:nvSpPr>
      <xdr:spPr>
        <a:xfrm>
          <a:off x="14846300" y="625519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18838</xdr:rowOff>
    </xdr:from>
    <xdr:to>
      <xdr:col>76</xdr:col>
      <xdr:colOff>73025</xdr:colOff>
      <xdr:row>32</xdr:row>
      <xdr:rowOff>120438</xdr:rowOff>
    </xdr:to>
    <xdr:sp macro="" textlink="">
      <xdr:nvSpPr>
        <xdr:cNvPr id="124" name="フローチャート: 判断 123"/>
        <xdr:cNvSpPr/>
      </xdr:nvSpPr>
      <xdr:spPr>
        <a:xfrm>
          <a:off x="14744700" y="627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52282</xdr:rowOff>
    </xdr:from>
    <xdr:to>
      <xdr:col>76</xdr:col>
      <xdr:colOff>73025</xdr:colOff>
      <xdr:row>30</xdr:row>
      <xdr:rowOff>153882</xdr:rowOff>
    </xdr:to>
    <xdr:sp macro="" textlink="">
      <xdr:nvSpPr>
        <xdr:cNvPr id="130" name="楕円 129"/>
        <xdr:cNvSpPr/>
      </xdr:nvSpPr>
      <xdr:spPr>
        <a:xfrm>
          <a:off x="14744700" y="596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75159</xdr:rowOff>
    </xdr:from>
    <xdr:ext cx="405111" cy="259045"/>
    <xdr:sp macro="" textlink="">
      <xdr:nvSpPr>
        <xdr:cNvPr id="131" name="債務償還可能年数該当値テキスト"/>
        <xdr:cNvSpPr txBox="1"/>
      </xdr:nvSpPr>
      <xdr:spPr>
        <a:xfrm>
          <a:off x="14846300" y="581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奈良県上牧町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22,727
22,571
6.14
7,919,270
7,638,698
193,016
4,970,764
12,512,645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14.4
138.1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78105</xdr:rowOff>
    </xdr:from>
    <xdr:to>
      <xdr:col>24</xdr:col>
      <xdr:colOff>62865</xdr:colOff>
      <xdr:row>41</xdr:row>
      <xdr:rowOff>28575</xdr:rowOff>
    </xdr:to>
    <xdr:cxnSp macro="">
      <xdr:nvCxnSpPr>
        <xdr:cNvPr id="56" name="直線コネクタ 55"/>
        <xdr:cNvCxnSpPr/>
      </xdr:nvCxnSpPr>
      <xdr:spPr>
        <a:xfrm flipV="1">
          <a:off x="4634865" y="573595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24782</xdr:rowOff>
    </xdr:from>
    <xdr:ext cx="405111" cy="259045"/>
    <xdr:sp macro="" textlink="">
      <xdr:nvSpPr>
        <xdr:cNvPr id="59" name="【道路】&#10;有形固定資産減価償却率最大値テキスト"/>
        <xdr:cNvSpPr txBox="1"/>
      </xdr:nvSpPr>
      <xdr:spPr>
        <a:xfrm>
          <a:off x="4673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78105</xdr:rowOff>
    </xdr:from>
    <xdr:to>
      <xdr:col>24</xdr:col>
      <xdr:colOff>152400</xdr:colOff>
      <xdr:row>33</xdr:row>
      <xdr:rowOff>78105</xdr:rowOff>
    </xdr:to>
    <xdr:cxnSp macro="">
      <xdr:nvCxnSpPr>
        <xdr:cNvPr id="60" name="直線コネクタ 59"/>
        <xdr:cNvCxnSpPr/>
      </xdr:nvCxnSpPr>
      <xdr:spPr>
        <a:xfrm>
          <a:off x="4546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19067</xdr:rowOff>
    </xdr:from>
    <xdr:ext cx="405111" cy="259045"/>
    <xdr:sp macro="" textlink="">
      <xdr:nvSpPr>
        <xdr:cNvPr id="61" name="【道路】&#10;有形固定資産減価償却率平均値テキスト"/>
        <xdr:cNvSpPr txBox="1"/>
      </xdr:nvSpPr>
      <xdr:spPr>
        <a:xfrm>
          <a:off x="4673600" y="6362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40640</xdr:rowOff>
    </xdr:from>
    <xdr:to>
      <xdr:col>24</xdr:col>
      <xdr:colOff>114300</xdr:colOff>
      <xdr:row>37</xdr:row>
      <xdr:rowOff>142240</xdr:rowOff>
    </xdr:to>
    <xdr:sp macro="" textlink="">
      <xdr:nvSpPr>
        <xdr:cNvPr id="62" name="フローチャート: 判断 61"/>
        <xdr:cNvSpPr/>
      </xdr:nvSpPr>
      <xdr:spPr>
        <a:xfrm>
          <a:off x="4584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3" name="フローチャート: 判断 62"/>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154940</xdr:rowOff>
    </xdr:from>
    <xdr:to>
      <xdr:col>15</xdr:col>
      <xdr:colOff>101600</xdr:colOff>
      <xdr:row>38</xdr:row>
      <xdr:rowOff>85090</xdr:rowOff>
    </xdr:to>
    <xdr:sp macro="" textlink="">
      <xdr:nvSpPr>
        <xdr:cNvPr id="64" name="フローチャート: 判断 63"/>
        <xdr:cNvSpPr/>
      </xdr:nvSpPr>
      <xdr:spPr>
        <a:xfrm>
          <a:off x="2857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13970</xdr:rowOff>
    </xdr:from>
    <xdr:to>
      <xdr:col>24</xdr:col>
      <xdr:colOff>114300</xdr:colOff>
      <xdr:row>35</xdr:row>
      <xdr:rowOff>115570</xdr:rowOff>
    </xdr:to>
    <xdr:sp macro="" textlink="">
      <xdr:nvSpPr>
        <xdr:cNvPr id="70" name="楕円 69"/>
        <xdr:cNvSpPr/>
      </xdr:nvSpPr>
      <xdr:spPr>
        <a:xfrm>
          <a:off x="45847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36847</xdr:rowOff>
    </xdr:from>
    <xdr:ext cx="405111" cy="259045"/>
    <xdr:sp macro="" textlink="">
      <xdr:nvSpPr>
        <xdr:cNvPr id="71" name="【道路】&#10;有形固定資産減価償却率該当値テキスト"/>
        <xdr:cNvSpPr txBox="1"/>
      </xdr:nvSpPr>
      <xdr:spPr>
        <a:xfrm>
          <a:off x="4673600" y="58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10160</xdr:rowOff>
    </xdr:from>
    <xdr:to>
      <xdr:col>20</xdr:col>
      <xdr:colOff>38100</xdr:colOff>
      <xdr:row>35</xdr:row>
      <xdr:rowOff>111760</xdr:rowOff>
    </xdr:to>
    <xdr:sp macro="" textlink="">
      <xdr:nvSpPr>
        <xdr:cNvPr id="72" name="楕円 71"/>
        <xdr:cNvSpPr/>
      </xdr:nvSpPr>
      <xdr:spPr>
        <a:xfrm>
          <a:off x="3746500" y="601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60960</xdr:rowOff>
    </xdr:from>
    <xdr:to>
      <xdr:col>24</xdr:col>
      <xdr:colOff>63500</xdr:colOff>
      <xdr:row>35</xdr:row>
      <xdr:rowOff>64770</xdr:rowOff>
    </xdr:to>
    <xdr:cxnSp macro="">
      <xdr:nvCxnSpPr>
        <xdr:cNvPr id="73" name="直線コネクタ 72"/>
        <xdr:cNvCxnSpPr/>
      </xdr:nvCxnSpPr>
      <xdr:spPr>
        <a:xfrm>
          <a:off x="3797300" y="60617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10160</xdr:rowOff>
    </xdr:from>
    <xdr:to>
      <xdr:col>15</xdr:col>
      <xdr:colOff>101600</xdr:colOff>
      <xdr:row>35</xdr:row>
      <xdr:rowOff>111760</xdr:rowOff>
    </xdr:to>
    <xdr:sp macro="" textlink="">
      <xdr:nvSpPr>
        <xdr:cNvPr id="74" name="楕円 73"/>
        <xdr:cNvSpPr/>
      </xdr:nvSpPr>
      <xdr:spPr>
        <a:xfrm>
          <a:off x="2857500" y="601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60960</xdr:rowOff>
    </xdr:from>
    <xdr:to>
      <xdr:col>19</xdr:col>
      <xdr:colOff>177800</xdr:colOff>
      <xdr:row>35</xdr:row>
      <xdr:rowOff>60960</xdr:rowOff>
    </xdr:to>
    <xdr:cxnSp macro="">
      <xdr:nvCxnSpPr>
        <xdr:cNvPr id="75" name="直線コネクタ 74"/>
        <xdr:cNvCxnSpPr/>
      </xdr:nvCxnSpPr>
      <xdr:spPr>
        <a:xfrm>
          <a:off x="2908300" y="60617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28592</xdr:rowOff>
    </xdr:from>
    <xdr:ext cx="405111" cy="259045"/>
    <xdr:sp macro="" textlink="">
      <xdr:nvSpPr>
        <xdr:cNvPr id="76" name="n_1aveValue【道路】&#10;有形固定資産減価償却率"/>
        <xdr:cNvSpPr txBox="1"/>
      </xdr:nvSpPr>
      <xdr:spPr>
        <a:xfrm>
          <a:off x="35820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76217</xdr:rowOff>
    </xdr:from>
    <xdr:ext cx="405111" cy="259045"/>
    <xdr:sp macro="" textlink="">
      <xdr:nvSpPr>
        <xdr:cNvPr id="77" name="n_2aveValue【道路】&#10;有形固定資産減価償却率"/>
        <xdr:cNvSpPr txBox="1"/>
      </xdr:nvSpPr>
      <xdr:spPr>
        <a:xfrm>
          <a:off x="2705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128287</xdr:rowOff>
    </xdr:from>
    <xdr:ext cx="405111" cy="259045"/>
    <xdr:sp macro="" textlink="">
      <xdr:nvSpPr>
        <xdr:cNvPr id="78" name="n_1mainValue【道路】&#10;有形固定資産減価償却率"/>
        <xdr:cNvSpPr txBox="1"/>
      </xdr:nvSpPr>
      <xdr:spPr>
        <a:xfrm>
          <a:off x="3582044" y="578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128287</xdr:rowOff>
    </xdr:from>
    <xdr:ext cx="405111" cy="259045"/>
    <xdr:sp macro="" textlink="">
      <xdr:nvSpPr>
        <xdr:cNvPr id="79" name="n_2mainValue【道路】&#10;有形固定資産減価償却率"/>
        <xdr:cNvSpPr txBox="1"/>
      </xdr:nvSpPr>
      <xdr:spPr>
        <a:xfrm>
          <a:off x="2705744" y="578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3" name="テキスト ボックス 92"/>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5" name="テキスト ボックス 94"/>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7" name="テキスト ボックス 96"/>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147340</xdr:rowOff>
    </xdr:from>
    <xdr:to>
      <xdr:col>54</xdr:col>
      <xdr:colOff>189865</xdr:colOff>
      <xdr:row>41</xdr:row>
      <xdr:rowOff>17724</xdr:rowOff>
    </xdr:to>
    <xdr:cxnSp macro="">
      <xdr:nvCxnSpPr>
        <xdr:cNvPr id="101" name="直線コネクタ 100"/>
        <xdr:cNvCxnSpPr/>
      </xdr:nvCxnSpPr>
      <xdr:spPr>
        <a:xfrm flipV="1">
          <a:off x="10476865" y="5805190"/>
          <a:ext cx="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21551</xdr:rowOff>
    </xdr:from>
    <xdr:ext cx="469744" cy="259045"/>
    <xdr:sp macro="" textlink="">
      <xdr:nvSpPr>
        <xdr:cNvPr id="102" name="【道路】&#10;一人当たり延長最小値テキスト"/>
        <xdr:cNvSpPr txBox="1"/>
      </xdr:nvSpPr>
      <xdr:spPr>
        <a:xfrm>
          <a:off x="10515600" y="705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17724</xdr:rowOff>
    </xdr:from>
    <xdr:to>
      <xdr:col>55</xdr:col>
      <xdr:colOff>88900</xdr:colOff>
      <xdr:row>41</xdr:row>
      <xdr:rowOff>17724</xdr:rowOff>
    </xdr:to>
    <xdr:cxnSp macro="">
      <xdr:nvCxnSpPr>
        <xdr:cNvPr id="103" name="直線コネクタ 102"/>
        <xdr:cNvCxnSpPr/>
      </xdr:nvCxnSpPr>
      <xdr:spPr>
        <a:xfrm>
          <a:off x="10388600" y="704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94017</xdr:rowOff>
    </xdr:from>
    <xdr:ext cx="534377" cy="259045"/>
    <xdr:sp macro="" textlink="">
      <xdr:nvSpPr>
        <xdr:cNvPr id="104" name="【道路】&#10;一人当たり延長最大値テキスト"/>
        <xdr:cNvSpPr txBox="1"/>
      </xdr:nvSpPr>
      <xdr:spPr>
        <a:xfrm>
          <a:off x="10515600" y="558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147340</xdr:rowOff>
    </xdr:from>
    <xdr:to>
      <xdr:col>55</xdr:col>
      <xdr:colOff>88900</xdr:colOff>
      <xdr:row>33</xdr:row>
      <xdr:rowOff>147340</xdr:rowOff>
    </xdr:to>
    <xdr:cxnSp macro="">
      <xdr:nvCxnSpPr>
        <xdr:cNvPr id="105" name="直線コネクタ 104"/>
        <xdr:cNvCxnSpPr/>
      </xdr:nvCxnSpPr>
      <xdr:spPr>
        <a:xfrm>
          <a:off x="10388600" y="580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157456</xdr:rowOff>
    </xdr:from>
    <xdr:ext cx="534377" cy="259045"/>
    <xdr:sp macro="" textlink="">
      <xdr:nvSpPr>
        <xdr:cNvPr id="106" name="【道路】&#10;一人当たり延長平均値テキスト"/>
        <xdr:cNvSpPr txBox="1"/>
      </xdr:nvSpPr>
      <xdr:spPr>
        <a:xfrm>
          <a:off x="10515600" y="6501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134579</xdr:rowOff>
    </xdr:from>
    <xdr:to>
      <xdr:col>55</xdr:col>
      <xdr:colOff>50800</xdr:colOff>
      <xdr:row>39</xdr:row>
      <xdr:rowOff>64729</xdr:rowOff>
    </xdr:to>
    <xdr:sp macro="" textlink="">
      <xdr:nvSpPr>
        <xdr:cNvPr id="107" name="フローチャート: 判断 106"/>
        <xdr:cNvSpPr/>
      </xdr:nvSpPr>
      <xdr:spPr>
        <a:xfrm>
          <a:off x="10426700" y="664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142946</xdr:rowOff>
    </xdr:from>
    <xdr:to>
      <xdr:col>50</xdr:col>
      <xdr:colOff>165100</xdr:colOff>
      <xdr:row>39</xdr:row>
      <xdr:rowOff>73096</xdr:rowOff>
    </xdr:to>
    <xdr:sp macro="" textlink="">
      <xdr:nvSpPr>
        <xdr:cNvPr id="108" name="フローチャート: 判断 107"/>
        <xdr:cNvSpPr/>
      </xdr:nvSpPr>
      <xdr:spPr>
        <a:xfrm>
          <a:off x="9588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162743</xdr:rowOff>
    </xdr:from>
    <xdr:to>
      <xdr:col>46</xdr:col>
      <xdr:colOff>38100</xdr:colOff>
      <xdr:row>39</xdr:row>
      <xdr:rowOff>92893</xdr:rowOff>
    </xdr:to>
    <xdr:sp macro="" textlink="">
      <xdr:nvSpPr>
        <xdr:cNvPr id="109" name="フローチャート: 判断 108"/>
        <xdr:cNvSpPr/>
      </xdr:nvSpPr>
      <xdr:spPr>
        <a:xfrm>
          <a:off x="8699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77704</xdr:rowOff>
    </xdr:from>
    <xdr:to>
      <xdr:col>55</xdr:col>
      <xdr:colOff>50800</xdr:colOff>
      <xdr:row>41</xdr:row>
      <xdr:rowOff>7854</xdr:rowOff>
    </xdr:to>
    <xdr:sp macro="" textlink="">
      <xdr:nvSpPr>
        <xdr:cNvPr id="115" name="楕円 114"/>
        <xdr:cNvSpPr/>
      </xdr:nvSpPr>
      <xdr:spPr>
        <a:xfrm>
          <a:off x="10426700" y="693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164081</xdr:rowOff>
    </xdr:from>
    <xdr:ext cx="469744" cy="259045"/>
    <xdr:sp macro="" textlink="">
      <xdr:nvSpPr>
        <xdr:cNvPr id="116" name="【道路】&#10;一人当たり延長該当値テキスト"/>
        <xdr:cNvSpPr txBox="1"/>
      </xdr:nvSpPr>
      <xdr:spPr>
        <a:xfrm>
          <a:off x="10515600" y="685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78801</xdr:rowOff>
    </xdr:from>
    <xdr:to>
      <xdr:col>50</xdr:col>
      <xdr:colOff>165100</xdr:colOff>
      <xdr:row>41</xdr:row>
      <xdr:rowOff>8951</xdr:rowOff>
    </xdr:to>
    <xdr:sp macro="" textlink="">
      <xdr:nvSpPr>
        <xdr:cNvPr id="117" name="楕円 116"/>
        <xdr:cNvSpPr/>
      </xdr:nvSpPr>
      <xdr:spPr>
        <a:xfrm>
          <a:off x="9588500" y="693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128504</xdr:rowOff>
    </xdr:from>
    <xdr:to>
      <xdr:col>55</xdr:col>
      <xdr:colOff>0</xdr:colOff>
      <xdr:row>40</xdr:row>
      <xdr:rowOff>129601</xdr:rowOff>
    </xdr:to>
    <xdr:cxnSp macro="">
      <xdr:nvCxnSpPr>
        <xdr:cNvPr id="118" name="直線コネクタ 117"/>
        <xdr:cNvCxnSpPr/>
      </xdr:nvCxnSpPr>
      <xdr:spPr>
        <a:xfrm flipV="1">
          <a:off x="9639300" y="6986504"/>
          <a:ext cx="8382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78527</xdr:rowOff>
    </xdr:from>
    <xdr:to>
      <xdr:col>46</xdr:col>
      <xdr:colOff>38100</xdr:colOff>
      <xdr:row>41</xdr:row>
      <xdr:rowOff>8677</xdr:rowOff>
    </xdr:to>
    <xdr:sp macro="" textlink="">
      <xdr:nvSpPr>
        <xdr:cNvPr id="119" name="楕円 118"/>
        <xdr:cNvSpPr/>
      </xdr:nvSpPr>
      <xdr:spPr>
        <a:xfrm>
          <a:off x="8699500" y="693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129327</xdr:rowOff>
    </xdr:from>
    <xdr:to>
      <xdr:col>50</xdr:col>
      <xdr:colOff>114300</xdr:colOff>
      <xdr:row>40</xdr:row>
      <xdr:rowOff>129601</xdr:rowOff>
    </xdr:to>
    <xdr:cxnSp macro="">
      <xdr:nvCxnSpPr>
        <xdr:cNvPr id="120" name="直線コネクタ 119"/>
        <xdr:cNvCxnSpPr/>
      </xdr:nvCxnSpPr>
      <xdr:spPr>
        <a:xfrm>
          <a:off x="8750300" y="6987327"/>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89623</xdr:rowOff>
    </xdr:from>
    <xdr:ext cx="469744" cy="259045"/>
    <xdr:sp macro="" textlink="">
      <xdr:nvSpPr>
        <xdr:cNvPr id="121" name="n_1aveValue【道路】&#10;一人当たり延長"/>
        <xdr:cNvSpPr txBox="1"/>
      </xdr:nvSpPr>
      <xdr:spPr>
        <a:xfrm>
          <a:off x="9391727" y="643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109420</xdr:rowOff>
    </xdr:from>
    <xdr:ext cx="469744" cy="259045"/>
    <xdr:sp macro="" textlink="">
      <xdr:nvSpPr>
        <xdr:cNvPr id="122" name="n_2aveValue【道路】&#10;一人当たり延長"/>
        <xdr:cNvSpPr txBox="1"/>
      </xdr:nvSpPr>
      <xdr:spPr>
        <a:xfrm>
          <a:off x="8515427" y="64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78</xdr:rowOff>
    </xdr:from>
    <xdr:ext cx="469744" cy="259045"/>
    <xdr:sp macro="" textlink="">
      <xdr:nvSpPr>
        <xdr:cNvPr id="123" name="n_1mainValue【道路】&#10;一人当たり延長"/>
        <xdr:cNvSpPr txBox="1"/>
      </xdr:nvSpPr>
      <xdr:spPr>
        <a:xfrm>
          <a:off x="9391727" y="7029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171254</xdr:rowOff>
    </xdr:from>
    <xdr:ext cx="469744" cy="259045"/>
    <xdr:sp macro="" textlink="">
      <xdr:nvSpPr>
        <xdr:cNvPr id="124" name="n_2mainValue【道路】&#10;一人当たり延長"/>
        <xdr:cNvSpPr txBox="1"/>
      </xdr:nvSpPr>
      <xdr:spPr>
        <a:xfrm>
          <a:off x="8515427" y="702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5" name="直線コネクタ 13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6" name="テキスト ボックス 135"/>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7" name="直線コネクタ 13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8" name="テキスト ボックス 13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9" name="直線コネクタ 13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0" name="テキスト ボックス 13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1" name="直線コネクタ 14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2" name="テキスト ボックス 14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3" name="直線コネクタ 14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4" name="テキスト ボックス 14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5" name="直線コネクタ 14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6" name="テキスト ボックス 145"/>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64</xdr:row>
      <xdr:rowOff>73478</xdr:rowOff>
    </xdr:to>
    <xdr:cxnSp macro="">
      <xdr:nvCxnSpPr>
        <xdr:cNvPr id="150" name="直線コネクタ 149"/>
        <xdr:cNvCxnSpPr/>
      </xdr:nvCxnSpPr>
      <xdr:spPr>
        <a:xfrm flipV="1">
          <a:off x="4634865" y="9669780"/>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77305</xdr:rowOff>
    </xdr:from>
    <xdr:ext cx="340478" cy="259045"/>
    <xdr:sp macro="" textlink="">
      <xdr:nvSpPr>
        <xdr:cNvPr id="151" name="【橋りょう・トンネル】&#10;有形固定資産減価償却率最小値テキスト"/>
        <xdr:cNvSpPr txBox="1"/>
      </xdr:nvSpPr>
      <xdr:spPr>
        <a:xfrm>
          <a:off x="4673600" y="110501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73478</xdr:rowOff>
    </xdr:from>
    <xdr:to>
      <xdr:col>24</xdr:col>
      <xdr:colOff>152400</xdr:colOff>
      <xdr:row>64</xdr:row>
      <xdr:rowOff>73478</xdr:rowOff>
    </xdr:to>
    <xdr:cxnSp macro="">
      <xdr:nvCxnSpPr>
        <xdr:cNvPr id="152" name="直線コネクタ 151"/>
        <xdr:cNvCxnSpPr/>
      </xdr:nvCxnSpPr>
      <xdr:spPr>
        <a:xfrm>
          <a:off x="4546600" y="1104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53" name="【橋りょう・トンネル】&#10;有形固定資産減価償却率最大値テキスト"/>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54" name="直線コネクタ 153"/>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87647</xdr:rowOff>
    </xdr:from>
    <xdr:ext cx="405111" cy="259045"/>
    <xdr:sp macro="" textlink="">
      <xdr:nvSpPr>
        <xdr:cNvPr id="155" name="【橋りょう・トンネル】&#10;有形固定資産減価償却率平均値テキスト"/>
        <xdr:cNvSpPr txBox="1"/>
      </xdr:nvSpPr>
      <xdr:spPr>
        <a:xfrm>
          <a:off x="4673600" y="1003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109220</xdr:rowOff>
    </xdr:from>
    <xdr:to>
      <xdr:col>24</xdr:col>
      <xdr:colOff>114300</xdr:colOff>
      <xdr:row>59</xdr:row>
      <xdr:rowOff>39370</xdr:rowOff>
    </xdr:to>
    <xdr:sp macro="" textlink="">
      <xdr:nvSpPr>
        <xdr:cNvPr id="156" name="フローチャート: 判断 155"/>
        <xdr:cNvSpPr/>
      </xdr:nvSpPr>
      <xdr:spPr>
        <a:xfrm>
          <a:off x="4584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12881</xdr:rowOff>
    </xdr:from>
    <xdr:to>
      <xdr:col>20</xdr:col>
      <xdr:colOff>38100</xdr:colOff>
      <xdr:row>59</xdr:row>
      <xdr:rowOff>114481</xdr:rowOff>
    </xdr:to>
    <xdr:sp macro="" textlink="">
      <xdr:nvSpPr>
        <xdr:cNvPr id="157" name="フローチャート: 判断 156"/>
        <xdr:cNvSpPr/>
      </xdr:nvSpPr>
      <xdr:spPr>
        <a:xfrm>
          <a:off x="3746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76563</xdr:rowOff>
    </xdr:from>
    <xdr:to>
      <xdr:col>15</xdr:col>
      <xdr:colOff>101600</xdr:colOff>
      <xdr:row>60</xdr:row>
      <xdr:rowOff>6713</xdr:rowOff>
    </xdr:to>
    <xdr:sp macro="" textlink="">
      <xdr:nvSpPr>
        <xdr:cNvPr id="158" name="フローチャート: 判断 157"/>
        <xdr:cNvSpPr/>
      </xdr:nvSpPr>
      <xdr:spPr>
        <a:xfrm>
          <a:off x="2857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117384</xdr:rowOff>
    </xdr:from>
    <xdr:to>
      <xdr:col>24</xdr:col>
      <xdr:colOff>114300</xdr:colOff>
      <xdr:row>58</xdr:row>
      <xdr:rowOff>47534</xdr:rowOff>
    </xdr:to>
    <xdr:sp macro="" textlink="">
      <xdr:nvSpPr>
        <xdr:cNvPr id="164" name="楕円 163"/>
        <xdr:cNvSpPr/>
      </xdr:nvSpPr>
      <xdr:spPr>
        <a:xfrm>
          <a:off x="4584700" y="989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140261</xdr:rowOff>
    </xdr:from>
    <xdr:ext cx="405111" cy="259045"/>
    <xdr:sp macro="" textlink="">
      <xdr:nvSpPr>
        <xdr:cNvPr id="165" name="【橋りょう・トンネル】&#10;有形固定資産減価償却率該当値テキスト"/>
        <xdr:cNvSpPr txBox="1"/>
      </xdr:nvSpPr>
      <xdr:spPr>
        <a:xfrm>
          <a:off x="4673600" y="974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94524</xdr:rowOff>
    </xdr:from>
    <xdr:to>
      <xdr:col>20</xdr:col>
      <xdr:colOff>38100</xdr:colOff>
      <xdr:row>58</xdr:row>
      <xdr:rowOff>24674</xdr:rowOff>
    </xdr:to>
    <xdr:sp macro="" textlink="">
      <xdr:nvSpPr>
        <xdr:cNvPr id="166" name="楕円 165"/>
        <xdr:cNvSpPr/>
      </xdr:nvSpPr>
      <xdr:spPr>
        <a:xfrm>
          <a:off x="3746500" y="986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145324</xdr:rowOff>
    </xdr:from>
    <xdr:to>
      <xdr:col>24</xdr:col>
      <xdr:colOff>63500</xdr:colOff>
      <xdr:row>57</xdr:row>
      <xdr:rowOff>168184</xdr:rowOff>
    </xdr:to>
    <xdr:cxnSp macro="">
      <xdr:nvCxnSpPr>
        <xdr:cNvPr id="167" name="直線コネクタ 166"/>
        <xdr:cNvCxnSpPr/>
      </xdr:nvCxnSpPr>
      <xdr:spPr>
        <a:xfrm>
          <a:off x="3797300" y="991797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127181</xdr:rowOff>
    </xdr:from>
    <xdr:to>
      <xdr:col>15</xdr:col>
      <xdr:colOff>101600</xdr:colOff>
      <xdr:row>58</xdr:row>
      <xdr:rowOff>57331</xdr:rowOff>
    </xdr:to>
    <xdr:sp macro="" textlink="">
      <xdr:nvSpPr>
        <xdr:cNvPr id="168" name="楕円 167"/>
        <xdr:cNvSpPr/>
      </xdr:nvSpPr>
      <xdr:spPr>
        <a:xfrm>
          <a:off x="2857500" y="989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145324</xdr:rowOff>
    </xdr:from>
    <xdr:to>
      <xdr:col>19</xdr:col>
      <xdr:colOff>177800</xdr:colOff>
      <xdr:row>58</xdr:row>
      <xdr:rowOff>6531</xdr:rowOff>
    </xdr:to>
    <xdr:cxnSp macro="">
      <xdr:nvCxnSpPr>
        <xdr:cNvPr id="169" name="直線コネクタ 168"/>
        <xdr:cNvCxnSpPr/>
      </xdr:nvCxnSpPr>
      <xdr:spPr>
        <a:xfrm flipV="1">
          <a:off x="2908300" y="991797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105608</xdr:rowOff>
    </xdr:from>
    <xdr:ext cx="405111" cy="259045"/>
    <xdr:sp macro="" textlink="">
      <xdr:nvSpPr>
        <xdr:cNvPr id="170" name="n_1aveValue【橋りょう・トンネル】&#10;有形固定資産減価償却率"/>
        <xdr:cNvSpPr txBox="1"/>
      </xdr:nvSpPr>
      <xdr:spPr>
        <a:xfrm>
          <a:off x="3582044"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169290</xdr:rowOff>
    </xdr:from>
    <xdr:ext cx="405111" cy="259045"/>
    <xdr:sp macro="" textlink="">
      <xdr:nvSpPr>
        <xdr:cNvPr id="171" name="n_2aveValue【橋りょう・トンネル】&#10;有形固定資産減価償却率"/>
        <xdr:cNvSpPr txBox="1"/>
      </xdr:nvSpPr>
      <xdr:spPr>
        <a:xfrm>
          <a:off x="27057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41201</xdr:rowOff>
    </xdr:from>
    <xdr:ext cx="405111" cy="259045"/>
    <xdr:sp macro="" textlink="">
      <xdr:nvSpPr>
        <xdr:cNvPr id="172" name="n_1mainValue【橋りょう・トンネル】&#10;有形固定資産減価償却率"/>
        <xdr:cNvSpPr txBox="1"/>
      </xdr:nvSpPr>
      <xdr:spPr>
        <a:xfrm>
          <a:off x="3582044" y="964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73858</xdr:rowOff>
    </xdr:from>
    <xdr:ext cx="405111" cy="259045"/>
    <xdr:sp macro="" textlink="">
      <xdr:nvSpPr>
        <xdr:cNvPr id="173" name="n_2mainValue【橋りょう・トンネル】&#10;有形固定資産減価償却率"/>
        <xdr:cNvSpPr txBox="1"/>
      </xdr:nvSpPr>
      <xdr:spPr>
        <a:xfrm>
          <a:off x="2705744" y="967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4" name="直線コネクタ 18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5" name="テキスト ボックス 18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6" name="直線コネクタ 18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7" name="テキスト ボックス 186"/>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8" name="直線コネクタ 18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9" name="テキスト ボックス 188"/>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0" name="直線コネクタ 18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1" name="テキスト ボックス 190"/>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2" name="直線コネクタ 19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3" name="テキスト ボックス 192"/>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5" name="テキスト ボックス 19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97017</xdr:rowOff>
    </xdr:from>
    <xdr:to>
      <xdr:col>54</xdr:col>
      <xdr:colOff>189865</xdr:colOff>
      <xdr:row>64</xdr:row>
      <xdr:rowOff>70656</xdr:rowOff>
    </xdr:to>
    <xdr:cxnSp macro="">
      <xdr:nvCxnSpPr>
        <xdr:cNvPr id="197" name="直線コネクタ 196"/>
        <xdr:cNvCxnSpPr/>
      </xdr:nvCxnSpPr>
      <xdr:spPr>
        <a:xfrm flipV="1">
          <a:off x="10476865" y="9698217"/>
          <a:ext cx="0" cy="134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74483</xdr:rowOff>
    </xdr:from>
    <xdr:ext cx="469744" cy="259045"/>
    <xdr:sp macro="" textlink="">
      <xdr:nvSpPr>
        <xdr:cNvPr id="198" name="【橋りょう・トンネル】&#10;一人当たり有形固定資産（償却資産）額最小値テキスト"/>
        <xdr:cNvSpPr txBox="1"/>
      </xdr:nvSpPr>
      <xdr:spPr>
        <a:xfrm>
          <a:off x="10515600" y="1104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70656</xdr:rowOff>
    </xdr:from>
    <xdr:to>
      <xdr:col>55</xdr:col>
      <xdr:colOff>88900</xdr:colOff>
      <xdr:row>64</xdr:row>
      <xdr:rowOff>70656</xdr:rowOff>
    </xdr:to>
    <xdr:cxnSp macro="">
      <xdr:nvCxnSpPr>
        <xdr:cNvPr id="199" name="直線コネクタ 198"/>
        <xdr:cNvCxnSpPr/>
      </xdr:nvCxnSpPr>
      <xdr:spPr>
        <a:xfrm>
          <a:off x="10388600" y="1104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43694</xdr:rowOff>
    </xdr:from>
    <xdr:ext cx="690189" cy="259045"/>
    <xdr:sp macro="" textlink="">
      <xdr:nvSpPr>
        <xdr:cNvPr id="200" name="【橋りょう・トンネル】&#10;一人当たり有形固定資産（償却資産）額最大値テキスト"/>
        <xdr:cNvSpPr txBox="1"/>
      </xdr:nvSpPr>
      <xdr:spPr>
        <a:xfrm>
          <a:off x="10515600" y="94734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97017</xdr:rowOff>
    </xdr:from>
    <xdr:to>
      <xdr:col>55</xdr:col>
      <xdr:colOff>88900</xdr:colOff>
      <xdr:row>56</xdr:row>
      <xdr:rowOff>97017</xdr:rowOff>
    </xdr:to>
    <xdr:cxnSp macro="">
      <xdr:nvCxnSpPr>
        <xdr:cNvPr id="201" name="直線コネクタ 200"/>
        <xdr:cNvCxnSpPr/>
      </xdr:nvCxnSpPr>
      <xdr:spPr>
        <a:xfrm>
          <a:off x="10388600" y="9698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9417</xdr:rowOff>
    </xdr:from>
    <xdr:ext cx="599010" cy="259045"/>
    <xdr:sp macro="" textlink="">
      <xdr:nvSpPr>
        <xdr:cNvPr id="202" name="【橋りょう・トンネル】&#10;一人当たり有形固定資産（償却資産）額平均値テキスト"/>
        <xdr:cNvSpPr txBox="1"/>
      </xdr:nvSpPr>
      <xdr:spPr>
        <a:xfrm>
          <a:off x="10515600" y="10639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157990</xdr:rowOff>
    </xdr:from>
    <xdr:to>
      <xdr:col>55</xdr:col>
      <xdr:colOff>50800</xdr:colOff>
      <xdr:row>63</xdr:row>
      <xdr:rowOff>88140</xdr:rowOff>
    </xdr:to>
    <xdr:sp macro="" textlink="">
      <xdr:nvSpPr>
        <xdr:cNvPr id="203" name="フローチャート: 判断 202"/>
        <xdr:cNvSpPr/>
      </xdr:nvSpPr>
      <xdr:spPr>
        <a:xfrm>
          <a:off x="10426700" y="107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135337</xdr:rowOff>
    </xdr:from>
    <xdr:to>
      <xdr:col>50</xdr:col>
      <xdr:colOff>165100</xdr:colOff>
      <xdr:row>63</xdr:row>
      <xdr:rowOff>65487</xdr:rowOff>
    </xdr:to>
    <xdr:sp macro="" textlink="">
      <xdr:nvSpPr>
        <xdr:cNvPr id="204" name="フローチャート: 判断 203"/>
        <xdr:cNvSpPr/>
      </xdr:nvSpPr>
      <xdr:spPr>
        <a:xfrm>
          <a:off x="9588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10715</xdr:rowOff>
    </xdr:from>
    <xdr:to>
      <xdr:col>46</xdr:col>
      <xdr:colOff>38100</xdr:colOff>
      <xdr:row>63</xdr:row>
      <xdr:rowOff>112315</xdr:rowOff>
    </xdr:to>
    <xdr:sp macro="" textlink="">
      <xdr:nvSpPr>
        <xdr:cNvPr id="205" name="フローチャート: 判断 204"/>
        <xdr:cNvSpPr/>
      </xdr:nvSpPr>
      <xdr:spPr>
        <a:xfrm>
          <a:off x="8699500" y="10812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11978</xdr:rowOff>
    </xdr:from>
    <xdr:to>
      <xdr:col>55</xdr:col>
      <xdr:colOff>50800</xdr:colOff>
      <xdr:row>63</xdr:row>
      <xdr:rowOff>113578</xdr:rowOff>
    </xdr:to>
    <xdr:sp macro="" textlink="">
      <xdr:nvSpPr>
        <xdr:cNvPr id="211" name="楕円 210"/>
        <xdr:cNvSpPr/>
      </xdr:nvSpPr>
      <xdr:spPr>
        <a:xfrm>
          <a:off x="10426700" y="1081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161855</xdr:rowOff>
    </xdr:from>
    <xdr:ext cx="599010" cy="259045"/>
    <xdr:sp macro="" textlink="">
      <xdr:nvSpPr>
        <xdr:cNvPr id="212" name="【橋りょう・トンネル】&#10;一人当たり有形固定資産（償却資産）額該当値テキスト"/>
        <xdr:cNvSpPr txBox="1"/>
      </xdr:nvSpPr>
      <xdr:spPr>
        <a:xfrm>
          <a:off x="10515600" y="10791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21730</xdr:rowOff>
    </xdr:from>
    <xdr:to>
      <xdr:col>50</xdr:col>
      <xdr:colOff>165100</xdr:colOff>
      <xdr:row>63</xdr:row>
      <xdr:rowOff>123330</xdr:rowOff>
    </xdr:to>
    <xdr:sp macro="" textlink="">
      <xdr:nvSpPr>
        <xdr:cNvPr id="213" name="楕円 212"/>
        <xdr:cNvSpPr/>
      </xdr:nvSpPr>
      <xdr:spPr>
        <a:xfrm>
          <a:off x="9588500" y="1082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62778</xdr:rowOff>
    </xdr:from>
    <xdr:to>
      <xdr:col>55</xdr:col>
      <xdr:colOff>0</xdr:colOff>
      <xdr:row>63</xdr:row>
      <xdr:rowOff>72530</xdr:rowOff>
    </xdr:to>
    <xdr:cxnSp macro="">
      <xdr:nvCxnSpPr>
        <xdr:cNvPr id="214" name="直線コネクタ 213"/>
        <xdr:cNvCxnSpPr/>
      </xdr:nvCxnSpPr>
      <xdr:spPr>
        <a:xfrm flipV="1">
          <a:off x="9639300" y="10864128"/>
          <a:ext cx="838200" cy="9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23037</xdr:rowOff>
    </xdr:from>
    <xdr:to>
      <xdr:col>46</xdr:col>
      <xdr:colOff>38100</xdr:colOff>
      <xdr:row>63</xdr:row>
      <xdr:rowOff>124637</xdr:rowOff>
    </xdr:to>
    <xdr:sp macro="" textlink="">
      <xdr:nvSpPr>
        <xdr:cNvPr id="215" name="楕円 214"/>
        <xdr:cNvSpPr/>
      </xdr:nvSpPr>
      <xdr:spPr>
        <a:xfrm>
          <a:off x="8699500" y="1082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72530</xdr:rowOff>
    </xdr:from>
    <xdr:to>
      <xdr:col>50</xdr:col>
      <xdr:colOff>114300</xdr:colOff>
      <xdr:row>63</xdr:row>
      <xdr:rowOff>73837</xdr:rowOff>
    </xdr:to>
    <xdr:cxnSp macro="">
      <xdr:nvCxnSpPr>
        <xdr:cNvPr id="216" name="直線コネクタ 215"/>
        <xdr:cNvCxnSpPr/>
      </xdr:nvCxnSpPr>
      <xdr:spPr>
        <a:xfrm flipV="1">
          <a:off x="8750300" y="10873880"/>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82014</xdr:rowOff>
    </xdr:from>
    <xdr:ext cx="599010" cy="259045"/>
    <xdr:sp macro="" textlink="">
      <xdr:nvSpPr>
        <xdr:cNvPr id="217" name="n_1aveValue【橋りょう・トンネル】&#10;一人当たり有形固定資産（償却資産）額"/>
        <xdr:cNvSpPr txBox="1"/>
      </xdr:nvSpPr>
      <xdr:spPr>
        <a:xfrm>
          <a:off x="9327095" y="105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128842</xdr:rowOff>
    </xdr:from>
    <xdr:ext cx="599010" cy="259045"/>
    <xdr:sp macro="" textlink="">
      <xdr:nvSpPr>
        <xdr:cNvPr id="218" name="n_2aveValue【橋りょう・トンネル】&#10;一人当たり有形固定資産（償却資産）額"/>
        <xdr:cNvSpPr txBox="1"/>
      </xdr:nvSpPr>
      <xdr:spPr>
        <a:xfrm>
          <a:off x="8450795" y="10587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114457</xdr:rowOff>
    </xdr:from>
    <xdr:ext cx="599010" cy="259045"/>
    <xdr:sp macro="" textlink="">
      <xdr:nvSpPr>
        <xdr:cNvPr id="219" name="n_1mainValue【橋りょう・トンネル】&#10;一人当たり有形固定資産（償却資産）額"/>
        <xdr:cNvSpPr txBox="1"/>
      </xdr:nvSpPr>
      <xdr:spPr>
        <a:xfrm>
          <a:off x="9327095" y="1091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115764</xdr:rowOff>
    </xdr:from>
    <xdr:ext cx="599010" cy="259045"/>
    <xdr:sp macro="" textlink="">
      <xdr:nvSpPr>
        <xdr:cNvPr id="220" name="n_2mainValue【橋りょう・トンネル】&#10;一人当たり有形固定資産（償却資産）額"/>
        <xdr:cNvSpPr txBox="1"/>
      </xdr:nvSpPr>
      <xdr:spPr>
        <a:xfrm>
          <a:off x="8450795" y="10917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9" name="テキスト ボックス 22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0" name="直線コネクタ 22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1" name="テキスト ボックス 23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2" name="直線コネクタ 23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3" name="テキスト ボックス 23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4" name="直線コネクタ 23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5" name="テキスト ボックス 23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6" name="直線コネクタ 23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7" name="テキスト ボックス 23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8" name="直線コネクタ 23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9" name="テキスト ボックス 23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0" name="直線コネクタ 23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1" name="テキスト ボックス 24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7620</xdr:rowOff>
    </xdr:to>
    <xdr:cxnSp macro="">
      <xdr:nvCxnSpPr>
        <xdr:cNvPr id="245" name="直線コネクタ 244"/>
        <xdr:cNvCxnSpPr/>
      </xdr:nvCxnSpPr>
      <xdr:spPr>
        <a:xfrm flipV="1">
          <a:off x="4634865" y="133350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11447</xdr:rowOff>
    </xdr:from>
    <xdr:ext cx="405111" cy="259045"/>
    <xdr:sp macro="" textlink="">
      <xdr:nvSpPr>
        <xdr:cNvPr id="246" name="【公営住宅】&#10;有形固定資産減価償却率最小値テキスト"/>
        <xdr:cNvSpPr txBox="1"/>
      </xdr:nvSpPr>
      <xdr:spPr>
        <a:xfrm>
          <a:off x="4673600"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7620</xdr:rowOff>
    </xdr:from>
    <xdr:to>
      <xdr:col>24</xdr:col>
      <xdr:colOff>152400</xdr:colOff>
      <xdr:row>86</xdr:row>
      <xdr:rowOff>7620</xdr:rowOff>
    </xdr:to>
    <xdr:cxnSp macro="">
      <xdr:nvCxnSpPr>
        <xdr:cNvPr id="247" name="直線コネクタ 246"/>
        <xdr:cNvCxnSpPr/>
      </xdr:nvCxnSpPr>
      <xdr:spPr>
        <a:xfrm>
          <a:off x="4546600" y="1475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48"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9" name="直線コネクタ 248"/>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109238</xdr:rowOff>
    </xdr:from>
    <xdr:ext cx="405111" cy="259045"/>
    <xdr:sp macro="" textlink="">
      <xdr:nvSpPr>
        <xdr:cNvPr id="250" name="【公営住宅】&#10;有形固定資産減価償却率平均値テキスト"/>
        <xdr:cNvSpPr txBox="1"/>
      </xdr:nvSpPr>
      <xdr:spPr>
        <a:xfrm>
          <a:off x="4673600" y="13825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86361</xdr:rowOff>
    </xdr:from>
    <xdr:to>
      <xdr:col>24</xdr:col>
      <xdr:colOff>114300</xdr:colOff>
      <xdr:row>82</xdr:row>
      <xdr:rowOff>16511</xdr:rowOff>
    </xdr:to>
    <xdr:sp macro="" textlink="">
      <xdr:nvSpPr>
        <xdr:cNvPr id="251" name="フローチャート: 判断 250"/>
        <xdr:cNvSpPr/>
      </xdr:nvSpPr>
      <xdr:spPr>
        <a:xfrm>
          <a:off x="45847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120650</xdr:rowOff>
    </xdr:from>
    <xdr:to>
      <xdr:col>20</xdr:col>
      <xdr:colOff>38100</xdr:colOff>
      <xdr:row>82</xdr:row>
      <xdr:rowOff>50800</xdr:rowOff>
    </xdr:to>
    <xdr:sp macro="" textlink="">
      <xdr:nvSpPr>
        <xdr:cNvPr id="252" name="フローチャート: 判断 251"/>
        <xdr:cNvSpPr/>
      </xdr:nvSpPr>
      <xdr:spPr>
        <a:xfrm>
          <a:off x="3746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101600</xdr:rowOff>
    </xdr:from>
    <xdr:to>
      <xdr:col>15</xdr:col>
      <xdr:colOff>101600</xdr:colOff>
      <xdr:row>82</xdr:row>
      <xdr:rowOff>31750</xdr:rowOff>
    </xdr:to>
    <xdr:sp macro="" textlink="">
      <xdr:nvSpPr>
        <xdr:cNvPr id="253" name="フローチャート: 判断 252"/>
        <xdr:cNvSpPr/>
      </xdr:nvSpPr>
      <xdr:spPr>
        <a:xfrm>
          <a:off x="2857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105411</xdr:rowOff>
    </xdr:from>
    <xdr:to>
      <xdr:col>24</xdr:col>
      <xdr:colOff>114300</xdr:colOff>
      <xdr:row>82</xdr:row>
      <xdr:rowOff>35561</xdr:rowOff>
    </xdr:to>
    <xdr:sp macro="" textlink="">
      <xdr:nvSpPr>
        <xdr:cNvPr id="259" name="楕円 258"/>
        <xdr:cNvSpPr/>
      </xdr:nvSpPr>
      <xdr:spPr>
        <a:xfrm>
          <a:off x="4584700" y="13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83838</xdr:rowOff>
    </xdr:from>
    <xdr:ext cx="405111" cy="259045"/>
    <xdr:sp macro="" textlink="">
      <xdr:nvSpPr>
        <xdr:cNvPr id="260" name="【公営住宅】&#10;有形固定資産減価償却率該当値テキスト"/>
        <xdr:cNvSpPr txBox="1"/>
      </xdr:nvSpPr>
      <xdr:spPr>
        <a:xfrm>
          <a:off x="4673600" y="13971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135889</xdr:rowOff>
    </xdr:from>
    <xdr:to>
      <xdr:col>20</xdr:col>
      <xdr:colOff>38100</xdr:colOff>
      <xdr:row>82</xdr:row>
      <xdr:rowOff>66039</xdr:rowOff>
    </xdr:to>
    <xdr:sp macro="" textlink="">
      <xdr:nvSpPr>
        <xdr:cNvPr id="261" name="楕円 260"/>
        <xdr:cNvSpPr/>
      </xdr:nvSpPr>
      <xdr:spPr>
        <a:xfrm>
          <a:off x="3746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156211</xdr:rowOff>
    </xdr:from>
    <xdr:to>
      <xdr:col>24</xdr:col>
      <xdr:colOff>63500</xdr:colOff>
      <xdr:row>82</xdr:row>
      <xdr:rowOff>15239</xdr:rowOff>
    </xdr:to>
    <xdr:cxnSp macro="">
      <xdr:nvCxnSpPr>
        <xdr:cNvPr id="262" name="直線コネクタ 261"/>
        <xdr:cNvCxnSpPr/>
      </xdr:nvCxnSpPr>
      <xdr:spPr>
        <a:xfrm flipV="1">
          <a:off x="3797300" y="1404366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160655</xdr:rowOff>
    </xdr:from>
    <xdr:to>
      <xdr:col>15</xdr:col>
      <xdr:colOff>101600</xdr:colOff>
      <xdr:row>82</xdr:row>
      <xdr:rowOff>90805</xdr:rowOff>
    </xdr:to>
    <xdr:sp macro="" textlink="">
      <xdr:nvSpPr>
        <xdr:cNvPr id="263" name="楕円 262"/>
        <xdr:cNvSpPr/>
      </xdr:nvSpPr>
      <xdr:spPr>
        <a:xfrm>
          <a:off x="2857500" y="1404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15239</xdr:rowOff>
    </xdr:from>
    <xdr:to>
      <xdr:col>19</xdr:col>
      <xdr:colOff>177800</xdr:colOff>
      <xdr:row>82</xdr:row>
      <xdr:rowOff>40005</xdr:rowOff>
    </xdr:to>
    <xdr:cxnSp macro="">
      <xdr:nvCxnSpPr>
        <xdr:cNvPr id="264" name="直線コネクタ 263"/>
        <xdr:cNvCxnSpPr/>
      </xdr:nvCxnSpPr>
      <xdr:spPr>
        <a:xfrm flipV="1">
          <a:off x="2908300" y="14074139"/>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67327</xdr:rowOff>
    </xdr:from>
    <xdr:ext cx="405111" cy="259045"/>
    <xdr:sp macro="" textlink="">
      <xdr:nvSpPr>
        <xdr:cNvPr id="265" name="n_1aveValue【公営住宅】&#10;有形固定資産減価償却率"/>
        <xdr:cNvSpPr txBox="1"/>
      </xdr:nvSpPr>
      <xdr:spPr>
        <a:xfrm>
          <a:off x="35820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48277</xdr:rowOff>
    </xdr:from>
    <xdr:ext cx="405111" cy="259045"/>
    <xdr:sp macro="" textlink="">
      <xdr:nvSpPr>
        <xdr:cNvPr id="266" name="n_2aveValue【公営住宅】&#10;有形固定資産減価償却率"/>
        <xdr:cNvSpPr txBox="1"/>
      </xdr:nvSpPr>
      <xdr:spPr>
        <a:xfrm>
          <a:off x="2705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57166</xdr:rowOff>
    </xdr:from>
    <xdr:ext cx="405111" cy="259045"/>
    <xdr:sp macro="" textlink="">
      <xdr:nvSpPr>
        <xdr:cNvPr id="267" name="n_1mainValue【公営住宅】&#10;有形固定資産減価償却率"/>
        <xdr:cNvSpPr txBox="1"/>
      </xdr:nvSpPr>
      <xdr:spPr>
        <a:xfrm>
          <a:off x="35820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81932</xdr:rowOff>
    </xdr:from>
    <xdr:ext cx="405111" cy="259045"/>
    <xdr:sp macro="" textlink="">
      <xdr:nvSpPr>
        <xdr:cNvPr id="268" name="n_2mainValue【公営住宅】&#10;有形固定資産減価償却率"/>
        <xdr:cNvSpPr txBox="1"/>
      </xdr:nvSpPr>
      <xdr:spPr>
        <a:xfrm>
          <a:off x="2705744"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9" name="直線コネクタ 27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0" name="テキスト ボックス 27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1" name="直線コネクタ 28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2" name="テキスト ボックス 28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3" name="直線コネクタ 28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4" name="テキスト ボックス 28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5" name="直線コネクタ 28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6" name="テキスト ボックス 28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7" name="直線コネクタ 28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8" name="テキスト ボックス 28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9" name="直線コネクタ 28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0" name="テキスト ボックス 28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2" name="テキスト ボックス 29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127907</xdr:rowOff>
    </xdr:from>
    <xdr:to>
      <xdr:col>54</xdr:col>
      <xdr:colOff>189865</xdr:colOff>
      <xdr:row>86</xdr:row>
      <xdr:rowOff>164483</xdr:rowOff>
    </xdr:to>
    <xdr:cxnSp macro="">
      <xdr:nvCxnSpPr>
        <xdr:cNvPr id="294" name="直線コネクタ 293"/>
        <xdr:cNvCxnSpPr/>
      </xdr:nvCxnSpPr>
      <xdr:spPr>
        <a:xfrm flipV="1">
          <a:off x="10476865" y="13329557"/>
          <a:ext cx="0" cy="1579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168310</xdr:rowOff>
    </xdr:from>
    <xdr:ext cx="469744" cy="259045"/>
    <xdr:sp macro="" textlink="">
      <xdr:nvSpPr>
        <xdr:cNvPr id="295" name="【公営住宅】&#10;一人当たり面積最小値テキスト"/>
        <xdr:cNvSpPr txBox="1"/>
      </xdr:nvSpPr>
      <xdr:spPr>
        <a:xfrm>
          <a:off x="10515600" y="1491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164483</xdr:rowOff>
    </xdr:from>
    <xdr:to>
      <xdr:col>55</xdr:col>
      <xdr:colOff>88900</xdr:colOff>
      <xdr:row>86</xdr:row>
      <xdr:rowOff>164483</xdr:rowOff>
    </xdr:to>
    <xdr:cxnSp macro="">
      <xdr:nvCxnSpPr>
        <xdr:cNvPr id="296" name="直線コネクタ 295"/>
        <xdr:cNvCxnSpPr/>
      </xdr:nvCxnSpPr>
      <xdr:spPr>
        <a:xfrm>
          <a:off x="10388600" y="14909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74584</xdr:rowOff>
    </xdr:from>
    <xdr:ext cx="469744" cy="259045"/>
    <xdr:sp macro="" textlink="">
      <xdr:nvSpPr>
        <xdr:cNvPr id="297" name="【公営住宅】&#10;一人当たり面積最大値テキスト"/>
        <xdr:cNvSpPr txBox="1"/>
      </xdr:nvSpPr>
      <xdr:spPr>
        <a:xfrm>
          <a:off x="10515600" y="1310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127907</xdr:rowOff>
    </xdr:from>
    <xdr:to>
      <xdr:col>55</xdr:col>
      <xdr:colOff>88900</xdr:colOff>
      <xdr:row>77</xdr:row>
      <xdr:rowOff>127907</xdr:rowOff>
    </xdr:to>
    <xdr:cxnSp macro="">
      <xdr:nvCxnSpPr>
        <xdr:cNvPr id="298" name="直線コネクタ 297"/>
        <xdr:cNvCxnSpPr/>
      </xdr:nvCxnSpPr>
      <xdr:spPr>
        <a:xfrm>
          <a:off x="10388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84272</xdr:rowOff>
    </xdr:from>
    <xdr:ext cx="469744" cy="259045"/>
    <xdr:sp macro="" textlink="">
      <xdr:nvSpPr>
        <xdr:cNvPr id="299" name="【公営住宅】&#10;一人当たり面積平均値テキスト"/>
        <xdr:cNvSpPr txBox="1"/>
      </xdr:nvSpPr>
      <xdr:spPr>
        <a:xfrm>
          <a:off x="10515600" y="14657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105845</xdr:rowOff>
    </xdr:from>
    <xdr:to>
      <xdr:col>55</xdr:col>
      <xdr:colOff>50800</xdr:colOff>
      <xdr:row>86</xdr:row>
      <xdr:rowOff>35995</xdr:rowOff>
    </xdr:to>
    <xdr:sp macro="" textlink="">
      <xdr:nvSpPr>
        <xdr:cNvPr id="300" name="フローチャート: 判断 299"/>
        <xdr:cNvSpPr/>
      </xdr:nvSpPr>
      <xdr:spPr>
        <a:xfrm>
          <a:off x="10426700" y="146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87557</xdr:rowOff>
    </xdr:from>
    <xdr:to>
      <xdr:col>50</xdr:col>
      <xdr:colOff>165100</xdr:colOff>
      <xdr:row>86</xdr:row>
      <xdr:rowOff>17707</xdr:rowOff>
    </xdr:to>
    <xdr:sp macro="" textlink="">
      <xdr:nvSpPr>
        <xdr:cNvPr id="301" name="フローチャート: 判断 300"/>
        <xdr:cNvSpPr/>
      </xdr:nvSpPr>
      <xdr:spPr>
        <a:xfrm>
          <a:off x="9588500" y="1466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113356</xdr:rowOff>
    </xdr:from>
    <xdr:to>
      <xdr:col>46</xdr:col>
      <xdr:colOff>38100</xdr:colOff>
      <xdr:row>86</xdr:row>
      <xdr:rowOff>43506</xdr:rowOff>
    </xdr:to>
    <xdr:sp macro="" textlink="">
      <xdr:nvSpPr>
        <xdr:cNvPr id="302" name="フローチャート: 判断 301"/>
        <xdr:cNvSpPr/>
      </xdr:nvSpPr>
      <xdr:spPr>
        <a:xfrm>
          <a:off x="8699500" y="1468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136869</xdr:rowOff>
    </xdr:from>
    <xdr:to>
      <xdr:col>55</xdr:col>
      <xdr:colOff>50800</xdr:colOff>
      <xdr:row>84</xdr:row>
      <xdr:rowOff>67019</xdr:rowOff>
    </xdr:to>
    <xdr:sp macro="" textlink="">
      <xdr:nvSpPr>
        <xdr:cNvPr id="308" name="楕円 307"/>
        <xdr:cNvSpPr/>
      </xdr:nvSpPr>
      <xdr:spPr>
        <a:xfrm>
          <a:off x="10426700" y="1436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159746</xdr:rowOff>
    </xdr:from>
    <xdr:ext cx="469744" cy="259045"/>
    <xdr:sp macro="" textlink="">
      <xdr:nvSpPr>
        <xdr:cNvPr id="309" name="【公営住宅】&#10;一人当たり面積該当値テキスト"/>
        <xdr:cNvSpPr txBox="1"/>
      </xdr:nvSpPr>
      <xdr:spPr>
        <a:xfrm>
          <a:off x="10515600" y="14218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135889</xdr:rowOff>
    </xdr:from>
    <xdr:to>
      <xdr:col>50</xdr:col>
      <xdr:colOff>165100</xdr:colOff>
      <xdr:row>84</xdr:row>
      <xdr:rowOff>66039</xdr:rowOff>
    </xdr:to>
    <xdr:sp macro="" textlink="">
      <xdr:nvSpPr>
        <xdr:cNvPr id="310" name="楕円 309"/>
        <xdr:cNvSpPr/>
      </xdr:nvSpPr>
      <xdr:spPr>
        <a:xfrm>
          <a:off x="9588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15239</xdr:rowOff>
    </xdr:from>
    <xdr:to>
      <xdr:col>55</xdr:col>
      <xdr:colOff>0</xdr:colOff>
      <xdr:row>84</xdr:row>
      <xdr:rowOff>16219</xdr:rowOff>
    </xdr:to>
    <xdr:cxnSp macro="">
      <xdr:nvCxnSpPr>
        <xdr:cNvPr id="311" name="直線コネクタ 310"/>
        <xdr:cNvCxnSpPr/>
      </xdr:nvCxnSpPr>
      <xdr:spPr>
        <a:xfrm>
          <a:off x="9639300" y="14417039"/>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139483</xdr:rowOff>
    </xdr:from>
    <xdr:to>
      <xdr:col>46</xdr:col>
      <xdr:colOff>38100</xdr:colOff>
      <xdr:row>84</xdr:row>
      <xdr:rowOff>69633</xdr:rowOff>
    </xdr:to>
    <xdr:sp macro="" textlink="">
      <xdr:nvSpPr>
        <xdr:cNvPr id="312" name="楕円 311"/>
        <xdr:cNvSpPr/>
      </xdr:nvSpPr>
      <xdr:spPr>
        <a:xfrm>
          <a:off x="8699500" y="1436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15239</xdr:rowOff>
    </xdr:from>
    <xdr:to>
      <xdr:col>50</xdr:col>
      <xdr:colOff>114300</xdr:colOff>
      <xdr:row>84</xdr:row>
      <xdr:rowOff>18833</xdr:rowOff>
    </xdr:to>
    <xdr:cxnSp macro="">
      <xdr:nvCxnSpPr>
        <xdr:cNvPr id="313" name="直線コネクタ 312"/>
        <xdr:cNvCxnSpPr/>
      </xdr:nvCxnSpPr>
      <xdr:spPr>
        <a:xfrm flipV="1">
          <a:off x="8750300" y="14417039"/>
          <a:ext cx="889000" cy="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8834</xdr:rowOff>
    </xdr:from>
    <xdr:ext cx="469744" cy="259045"/>
    <xdr:sp macro="" textlink="">
      <xdr:nvSpPr>
        <xdr:cNvPr id="314" name="n_1aveValue【公営住宅】&#10;一人当たり面積"/>
        <xdr:cNvSpPr txBox="1"/>
      </xdr:nvSpPr>
      <xdr:spPr>
        <a:xfrm>
          <a:off x="9391727" y="14753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34633</xdr:rowOff>
    </xdr:from>
    <xdr:ext cx="469744" cy="259045"/>
    <xdr:sp macro="" textlink="">
      <xdr:nvSpPr>
        <xdr:cNvPr id="315" name="n_2aveValue【公営住宅】&#10;一人当たり面積"/>
        <xdr:cNvSpPr txBox="1"/>
      </xdr:nvSpPr>
      <xdr:spPr>
        <a:xfrm>
          <a:off x="8515427" y="14779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82566</xdr:rowOff>
    </xdr:from>
    <xdr:ext cx="469744" cy="259045"/>
    <xdr:sp macro="" textlink="">
      <xdr:nvSpPr>
        <xdr:cNvPr id="316" name="n_1mainValue【公営住宅】&#10;一人当たり面積"/>
        <xdr:cNvSpPr txBox="1"/>
      </xdr:nvSpPr>
      <xdr:spPr>
        <a:xfrm>
          <a:off x="93917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86160</xdr:rowOff>
    </xdr:from>
    <xdr:ext cx="469744" cy="259045"/>
    <xdr:sp macro="" textlink="">
      <xdr:nvSpPr>
        <xdr:cNvPr id="317" name="n_2mainValue【公営住宅】&#10;一人当たり面積"/>
        <xdr:cNvSpPr txBox="1"/>
      </xdr:nvSpPr>
      <xdr:spPr>
        <a:xfrm>
          <a:off x="8515427" y="1414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9" name="正方形/長方形 31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0" name="正方形/長方形 31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1" name="正方形/長方形 32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2" name="正方形/長方形 32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3" name="正方形/長方形 32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4" name="正方形/長方形 32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5" name="正方形/長方形 32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6" name="正方形/長方形 32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7" name="正方形/長方形 32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8" name="正方形/長方形 32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9" name="正方形/長方形 32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0" name="正方形/長方形 32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1" name="正方形/長方形 33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2" name="正方形/長方形 33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3" name="正方形/長方形 33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4" name="正方形/長方形 33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5" name="正方形/長方形 33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6" name="正方形/長方形 33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7" name="正方形/長方形 33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8" name="正方形/長方形 33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9" name="正方形/長方形 33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0" name="正方形/長方形 33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1" name="正方形/長方形 34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2" name="テキスト ボックス 34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3" name="直線コネクタ 34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4" name="直線コネクタ 34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5" name="テキスト ボックス 34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6" name="直線コネクタ 34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7" name="テキスト ボックス 34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8" name="直線コネクタ 34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9" name="テキスト ボックス 34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0" name="直線コネクタ 34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1" name="テキスト ボックス 35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2" name="直線コネクタ 35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3" name="テキスト ボックス 35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4" name="直線コネクタ 35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5" name="テキスト ボックス 35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6" name="直線コネクタ 35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7" name="テキスト ボックス 35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59" name="直線コネクタ 358"/>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60" name="【認定こども園・幼稚園・保育所】&#10;有形固定資産減価償却率最小値テキスト"/>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61" name="直線コネクタ 360"/>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62"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63" name="直線コネクタ 362"/>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8726</xdr:rowOff>
    </xdr:from>
    <xdr:ext cx="405111" cy="259045"/>
    <xdr:sp macro="" textlink="">
      <xdr:nvSpPr>
        <xdr:cNvPr id="364" name="【認定こども園・幼稚園・保育所】&#10;有形固定資産減価償却率平均値テキスト"/>
        <xdr:cNvSpPr txBox="1"/>
      </xdr:nvSpPr>
      <xdr:spPr>
        <a:xfrm>
          <a:off x="16357600" y="635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365" name="フローチャート: 判断 364"/>
        <xdr:cNvSpPr/>
      </xdr:nvSpPr>
      <xdr:spPr>
        <a:xfrm>
          <a:off x="162687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147864</xdr:rowOff>
    </xdr:from>
    <xdr:to>
      <xdr:col>81</xdr:col>
      <xdr:colOff>101600</xdr:colOff>
      <xdr:row>37</xdr:row>
      <xdr:rowOff>78014</xdr:rowOff>
    </xdr:to>
    <xdr:sp macro="" textlink="">
      <xdr:nvSpPr>
        <xdr:cNvPr id="366" name="フローチャート: 判断 365"/>
        <xdr:cNvSpPr/>
      </xdr:nvSpPr>
      <xdr:spPr>
        <a:xfrm>
          <a:off x="15430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67" name="フローチャート: 判断 366"/>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8" name="テキスト ボックス 36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9" name="テキスト ボックス 36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0" name="テキスト ボックス 36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1" name="テキスト ボックス 37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2" name="テキスト ボックス 37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64589</xdr:rowOff>
    </xdr:from>
    <xdr:to>
      <xdr:col>85</xdr:col>
      <xdr:colOff>177800</xdr:colOff>
      <xdr:row>36</xdr:row>
      <xdr:rowOff>166189</xdr:rowOff>
    </xdr:to>
    <xdr:sp macro="" textlink="">
      <xdr:nvSpPr>
        <xdr:cNvPr id="373" name="楕円 372"/>
        <xdr:cNvSpPr/>
      </xdr:nvSpPr>
      <xdr:spPr>
        <a:xfrm>
          <a:off x="16268700" y="623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87466</xdr:rowOff>
    </xdr:from>
    <xdr:ext cx="405111" cy="259045"/>
    <xdr:sp macro="" textlink="">
      <xdr:nvSpPr>
        <xdr:cNvPr id="374" name="【認定こども園・幼稚園・保育所】&#10;有形固定資産減価償却率該当値テキスト"/>
        <xdr:cNvSpPr txBox="1"/>
      </xdr:nvSpPr>
      <xdr:spPr>
        <a:xfrm>
          <a:off x="16357600" y="6088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105410</xdr:rowOff>
    </xdr:from>
    <xdr:to>
      <xdr:col>81</xdr:col>
      <xdr:colOff>101600</xdr:colOff>
      <xdr:row>37</xdr:row>
      <xdr:rowOff>35560</xdr:rowOff>
    </xdr:to>
    <xdr:sp macro="" textlink="">
      <xdr:nvSpPr>
        <xdr:cNvPr id="375" name="楕円 374"/>
        <xdr:cNvSpPr/>
      </xdr:nvSpPr>
      <xdr:spPr>
        <a:xfrm>
          <a:off x="15430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115389</xdr:rowOff>
    </xdr:from>
    <xdr:to>
      <xdr:col>85</xdr:col>
      <xdr:colOff>127000</xdr:colOff>
      <xdr:row>36</xdr:row>
      <xdr:rowOff>156210</xdr:rowOff>
    </xdr:to>
    <xdr:cxnSp macro="">
      <xdr:nvCxnSpPr>
        <xdr:cNvPr id="376" name="直線コネクタ 375"/>
        <xdr:cNvCxnSpPr/>
      </xdr:nvCxnSpPr>
      <xdr:spPr>
        <a:xfrm flipV="1">
          <a:off x="15481300" y="6287589"/>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118473</xdr:rowOff>
    </xdr:from>
    <xdr:to>
      <xdr:col>76</xdr:col>
      <xdr:colOff>165100</xdr:colOff>
      <xdr:row>37</xdr:row>
      <xdr:rowOff>48623</xdr:rowOff>
    </xdr:to>
    <xdr:sp macro="" textlink="">
      <xdr:nvSpPr>
        <xdr:cNvPr id="377" name="楕円 376"/>
        <xdr:cNvSpPr/>
      </xdr:nvSpPr>
      <xdr:spPr>
        <a:xfrm>
          <a:off x="14541500" y="629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156210</xdr:rowOff>
    </xdr:from>
    <xdr:to>
      <xdr:col>81</xdr:col>
      <xdr:colOff>50800</xdr:colOff>
      <xdr:row>36</xdr:row>
      <xdr:rowOff>169273</xdr:rowOff>
    </xdr:to>
    <xdr:cxnSp macro="">
      <xdr:nvCxnSpPr>
        <xdr:cNvPr id="378" name="直線コネクタ 377"/>
        <xdr:cNvCxnSpPr/>
      </xdr:nvCxnSpPr>
      <xdr:spPr>
        <a:xfrm flipV="1">
          <a:off x="14592300" y="632841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69141</xdr:rowOff>
    </xdr:from>
    <xdr:ext cx="405111" cy="259045"/>
    <xdr:sp macro="" textlink="">
      <xdr:nvSpPr>
        <xdr:cNvPr id="379" name="n_1aveValue【認定こども園・幼稚園・保育所】&#10;有形固定資産減価償却率"/>
        <xdr:cNvSpPr txBox="1"/>
      </xdr:nvSpPr>
      <xdr:spPr>
        <a:xfrm>
          <a:off x="15266044"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80571</xdr:rowOff>
    </xdr:from>
    <xdr:ext cx="405111" cy="259045"/>
    <xdr:sp macro="" textlink="">
      <xdr:nvSpPr>
        <xdr:cNvPr id="380" name="n_2aveValue【認定こども園・幼稚園・保育所】&#10;有形固定資産減価償却率"/>
        <xdr:cNvSpPr txBox="1"/>
      </xdr:nvSpPr>
      <xdr:spPr>
        <a:xfrm>
          <a:off x="14389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52087</xdr:rowOff>
    </xdr:from>
    <xdr:ext cx="405111" cy="259045"/>
    <xdr:sp macro="" textlink="">
      <xdr:nvSpPr>
        <xdr:cNvPr id="381" name="n_1mainValue【認定こども園・幼稚園・保育所】&#10;有形固定資産減価償却率"/>
        <xdr:cNvSpPr txBox="1"/>
      </xdr:nvSpPr>
      <xdr:spPr>
        <a:xfrm>
          <a:off x="152660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65150</xdr:rowOff>
    </xdr:from>
    <xdr:ext cx="405111" cy="259045"/>
    <xdr:sp macro="" textlink="">
      <xdr:nvSpPr>
        <xdr:cNvPr id="382" name="n_2mainValue【認定こども園・幼稚園・保育所】&#10;有形固定資産減価償却率"/>
        <xdr:cNvSpPr txBox="1"/>
      </xdr:nvSpPr>
      <xdr:spPr>
        <a:xfrm>
          <a:off x="14389744" y="606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3" name="正方形/長方形 38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4" name="正方形/長方形 38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5" name="正方形/長方形 38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6" name="正方形/長方形 38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7" name="正方形/長方形 38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8" name="正方形/長方形 38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9" name="正方形/長方形 38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0" name="正方形/長方形 38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1" name="テキスト ボックス 39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2" name="直線コネクタ 39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3" name="直線コネクタ 39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4" name="テキスト ボックス 39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5" name="直線コネクタ 39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6" name="テキスト ボックス 39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7" name="直線コネクタ 39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8" name="テキスト ボックス 39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9" name="直線コネクタ 39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0" name="テキスト ボックス 39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1" name="直線コネクタ 40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2" name="テキスト ボックス 40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3" name="直線コネクタ 40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4" name="テキスト ボックス 40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72390</xdr:rowOff>
    </xdr:from>
    <xdr:to>
      <xdr:col>116</xdr:col>
      <xdr:colOff>62864</xdr:colOff>
      <xdr:row>42</xdr:row>
      <xdr:rowOff>22860</xdr:rowOff>
    </xdr:to>
    <xdr:cxnSp macro="">
      <xdr:nvCxnSpPr>
        <xdr:cNvPr id="406" name="直線コネクタ 405"/>
        <xdr:cNvCxnSpPr/>
      </xdr:nvCxnSpPr>
      <xdr:spPr>
        <a:xfrm flipV="1">
          <a:off x="22160864" y="590169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07"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08" name="直線コネクタ 407"/>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19067</xdr:rowOff>
    </xdr:from>
    <xdr:ext cx="469744" cy="259045"/>
    <xdr:sp macro="" textlink="">
      <xdr:nvSpPr>
        <xdr:cNvPr id="409" name="【認定こども園・幼稚園・保育所】&#10;一人当たり面積最大値テキスト"/>
        <xdr:cNvSpPr txBox="1"/>
      </xdr:nvSpPr>
      <xdr:spPr>
        <a:xfrm>
          <a:off x="2219960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72390</xdr:rowOff>
    </xdr:from>
    <xdr:to>
      <xdr:col>116</xdr:col>
      <xdr:colOff>152400</xdr:colOff>
      <xdr:row>34</xdr:row>
      <xdr:rowOff>72390</xdr:rowOff>
    </xdr:to>
    <xdr:cxnSp macro="">
      <xdr:nvCxnSpPr>
        <xdr:cNvPr id="410" name="直線コネクタ 409"/>
        <xdr:cNvCxnSpPr/>
      </xdr:nvCxnSpPr>
      <xdr:spPr>
        <a:xfrm>
          <a:off x="22072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78757</xdr:rowOff>
    </xdr:from>
    <xdr:ext cx="469744" cy="259045"/>
    <xdr:sp macro="" textlink="">
      <xdr:nvSpPr>
        <xdr:cNvPr id="411" name="【認定こども園・幼稚園・保育所】&#10;一人当たり面積平均値テキスト"/>
        <xdr:cNvSpPr txBox="1"/>
      </xdr:nvSpPr>
      <xdr:spPr>
        <a:xfrm>
          <a:off x="22199600" y="6765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55880</xdr:rowOff>
    </xdr:from>
    <xdr:to>
      <xdr:col>116</xdr:col>
      <xdr:colOff>114300</xdr:colOff>
      <xdr:row>40</xdr:row>
      <xdr:rowOff>157480</xdr:rowOff>
    </xdr:to>
    <xdr:sp macro="" textlink="">
      <xdr:nvSpPr>
        <xdr:cNvPr id="412" name="フローチャート: 判断 411"/>
        <xdr:cNvSpPr/>
      </xdr:nvSpPr>
      <xdr:spPr>
        <a:xfrm>
          <a:off x="221107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53975</xdr:rowOff>
    </xdr:from>
    <xdr:to>
      <xdr:col>112</xdr:col>
      <xdr:colOff>38100</xdr:colOff>
      <xdr:row>40</xdr:row>
      <xdr:rowOff>155575</xdr:rowOff>
    </xdr:to>
    <xdr:sp macro="" textlink="">
      <xdr:nvSpPr>
        <xdr:cNvPr id="413" name="フローチャート: 判断 412"/>
        <xdr:cNvSpPr/>
      </xdr:nvSpPr>
      <xdr:spPr>
        <a:xfrm>
          <a:off x="21272500" y="69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63500</xdr:rowOff>
    </xdr:from>
    <xdr:to>
      <xdr:col>107</xdr:col>
      <xdr:colOff>101600</xdr:colOff>
      <xdr:row>40</xdr:row>
      <xdr:rowOff>165100</xdr:rowOff>
    </xdr:to>
    <xdr:sp macro="" textlink="">
      <xdr:nvSpPr>
        <xdr:cNvPr id="414" name="フローチャート: 判断 413"/>
        <xdr:cNvSpPr/>
      </xdr:nvSpPr>
      <xdr:spPr>
        <a:xfrm>
          <a:off x="20383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5" name="テキスト ボックス 41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6" name="テキスト ボックス 41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7" name="テキスト ボックス 41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8" name="テキスト ボックス 41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9" name="テキスト ボックス 41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116840</xdr:rowOff>
    </xdr:from>
    <xdr:to>
      <xdr:col>116</xdr:col>
      <xdr:colOff>114300</xdr:colOff>
      <xdr:row>41</xdr:row>
      <xdr:rowOff>46990</xdr:rowOff>
    </xdr:to>
    <xdr:sp macro="" textlink="">
      <xdr:nvSpPr>
        <xdr:cNvPr id="420" name="楕円 419"/>
        <xdr:cNvSpPr/>
      </xdr:nvSpPr>
      <xdr:spPr>
        <a:xfrm>
          <a:off x="221107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95267</xdr:rowOff>
    </xdr:from>
    <xdr:ext cx="469744" cy="259045"/>
    <xdr:sp macro="" textlink="">
      <xdr:nvSpPr>
        <xdr:cNvPr id="421" name="【認定こども園・幼稚園・保育所】&#10;一人当たり面積該当値テキスト"/>
        <xdr:cNvSpPr txBox="1"/>
      </xdr:nvSpPr>
      <xdr:spPr>
        <a:xfrm>
          <a:off x="22199600"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118745</xdr:rowOff>
    </xdr:from>
    <xdr:to>
      <xdr:col>112</xdr:col>
      <xdr:colOff>38100</xdr:colOff>
      <xdr:row>41</xdr:row>
      <xdr:rowOff>48895</xdr:rowOff>
    </xdr:to>
    <xdr:sp macro="" textlink="">
      <xdr:nvSpPr>
        <xdr:cNvPr id="422" name="楕円 421"/>
        <xdr:cNvSpPr/>
      </xdr:nvSpPr>
      <xdr:spPr>
        <a:xfrm>
          <a:off x="21272500" y="697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167640</xdr:rowOff>
    </xdr:from>
    <xdr:to>
      <xdr:col>116</xdr:col>
      <xdr:colOff>63500</xdr:colOff>
      <xdr:row>40</xdr:row>
      <xdr:rowOff>169545</xdr:rowOff>
    </xdr:to>
    <xdr:cxnSp macro="">
      <xdr:nvCxnSpPr>
        <xdr:cNvPr id="423" name="直線コネクタ 422"/>
        <xdr:cNvCxnSpPr/>
      </xdr:nvCxnSpPr>
      <xdr:spPr>
        <a:xfrm flipV="1">
          <a:off x="21323300" y="702564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120650</xdr:rowOff>
    </xdr:from>
    <xdr:to>
      <xdr:col>107</xdr:col>
      <xdr:colOff>101600</xdr:colOff>
      <xdr:row>41</xdr:row>
      <xdr:rowOff>50800</xdr:rowOff>
    </xdr:to>
    <xdr:sp macro="" textlink="">
      <xdr:nvSpPr>
        <xdr:cNvPr id="424" name="楕円 423"/>
        <xdr:cNvSpPr/>
      </xdr:nvSpPr>
      <xdr:spPr>
        <a:xfrm>
          <a:off x="20383500" y="697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169545</xdr:rowOff>
    </xdr:from>
    <xdr:to>
      <xdr:col>111</xdr:col>
      <xdr:colOff>177800</xdr:colOff>
      <xdr:row>41</xdr:row>
      <xdr:rowOff>0</xdr:rowOff>
    </xdr:to>
    <xdr:cxnSp macro="">
      <xdr:nvCxnSpPr>
        <xdr:cNvPr id="425" name="直線コネクタ 424"/>
        <xdr:cNvCxnSpPr/>
      </xdr:nvCxnSpPr>
      <xdr:spPr>
        <a:xfrm flipV="1">
          <a:off x="20434300" y="70275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652</xdr:rowOff>
    </xdr:from>
    <xdr:ext cx="469744" cy="259045"/>
    <xdr:sp macro="" textlink="">
      <xdr:nvSpPr>
        <xdr:cNvPr id="426" name="n_1aveValue【認定こども園・幼稚園・保育所】&#10;一人当たり面積"/>
        <xdr:cNvSpPr txBox="1"/>
      </xdr:nvSpPr>
      <xdr:spPr>
        <a:xfrm>
          <a:off x="21075727" y="668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10177</xdr:rowOff>
    </xdr:from>
    <xdr:ext cx="469744" cy="259045"/>
    <xdr:sp macro="" textlink="">
      <xdr:nvSpPr>
        <xdr:cNvPr id="427" name="n_2aveValue【認定こども園・幼稚園・保育所】&#10;一人当たり面積"/>
        <xdr:cNvSpPr txBox="1"/>
      </xdr:nvSpPr>
      <xdr:spPr>
        <a:xfrm>
          <a:off x="201994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40022</xdr:rowOff>
    </xdr:from>
    <xdr:ext cx="469744" cy="259045"/>
    <xdr:sp macro="" textlink="">
      <xdr:nvSpPr>
        <xdr:cNvPr id="428" name="n_1mainValue【認定こども園・幼稚園・保育所】&#10;一人当たり面積"/>
        <xdr:cNvSpPr txBox="1"/>
      </xdr:nvSpPr>
      <xdr:spPr>
        <a:xfrm>
          <a:off x="21075727" y="706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41927</xdr:rowOff>
    </xdr:from>
    <xdr:ext cx="469744" cy="259045"/>
    <xdr:sp macro="" textlink="">
      <xdr:nvSpPr>
        <xdr:cNvPr id="429" name="n_2mainValue【認定こども園・幼稚園・保育所】&#10;一人当たり面積"/>
        <xdr:cNvSpPr txBox="1"/>
      </xdr:nvSpPr>
      <xdr:spPr>
        <a:xfrm>
          <a:off x="20199427"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0" name="正方形/長方形 42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1" name="正方形/長方形 43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2" name="正方形/長方形 43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3" name="正方形/長方形 43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4" name="正方形/長方形 43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5" name="正方形/長方形 43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6" name="正方形/長方形 43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7" name="正方形/長方形 43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8" name="テキスト ボックス 43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9" name="直線コネクタ 43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40" name="テキスト ボックス 43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1" name="直線コネクタ 44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2" name="テキスト ボックス 44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3" name="直線コネクタ 44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4" name="テキスト ボックス 44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5" name="直線コネクタ 44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6" name="テキスト ボックス 44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7" name="直線コネクタ 44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8" name="テキスト ボックス 44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9" name="直線コネクタ 44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50" name="テキスト ボックス 449"/>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1" name="直線コネクタ 45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2" name="テキスト ボックス 45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163830</xdr:rowOff>
    </xdr:from>
    <xdr:to>
      <xdr:col>85</xdr:col>
      <xdr:colOff>126364</xdr:colOff>
      <xdr:row>63</xdr:row>
      <xdr:rowOff>169545</xdr:rowOff>
    </xdr:to>
    <xdr:cxnSp macro="">
      <xdr:nvCxnSpPr>
        <xdr:cNvPr id="454" name="直線コネクタ 453"/>
        <xdr:cNvCxnSpPr/>
      </xdr:nvCxnSpPr>
      <xdr:spPr>
        <a:xfrm flipV="1">
          <a:off x="16318864" y="97650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1922</xdr:rowOff>
    </xdr:from>
    <xdr:ext cx="405111" cy="259045"/>
    <xdr:sp macro="" textlink="">
      <xdr:nvSpPr>
        <xdr:cNvPr id="455" name="【学校施設】&#10;有形固定資産減価償却率最小値テキスト"/>
        <xdr:cNvSpPr txBox="1"/>
      </xdr:nvSpPr>
      <xdr:spPr>
        <a:xfrm>
          <a:off x="16357600" y="1097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169545</xdr:rowOff>
    </xdr:from>
    <xdr:to>
      <xdr:col>86</xdr:col>
      <xdr:colOff>25400</xdr:colOff>
      <xdr:row>63</xdr:row>
      <xdr:rowOff>169545</xdr:rowOff>
    </xdr:to>
    <xdr:cxnSp macro="">
      <xdr:nvCxnSpPr>
        <xdr:cNvPr id="456" name="直線コネクタ 455"/>
        <xdr:cNvCxnSpPr/>
      </xdr:nvCxnSpPr>
      <xdr:spPr>
        <a:xfrm>
          <a:off x="16230600" y="1097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110507</xdr:rowOff>
    </xdr:from>
    <xdr:ext cx="405111" cy="259045"/>
    <xdr:sp macro="" textlink="">
      <xdr:nvSpPr>
        <xdr:cNvPr id="457" name="【学校施設】&#10;有形固定資産減価償却率最大値テキスト"/>
        <xdr:cNvSpPr txBox="1"/>
      </xdr:nvSpPr>
      <xdr:spPr>
        <a:xfrm>
          <a:off x="16357600" y="954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163830</xdr:rowOff>
    </xdr:from>
    <xdr:to>
      <xdr:col>86</xdr:col>
      <xdr:colOff>25400</xdr:colOff>
      <xdr:row>56</xdr:row>
      <xdr:rowOff>163830</xdr:rowOff>
    </xdr:to>
    <xdr:cxnSp macro="">
      <xdr:nvCxnSpPr>
        <xdr:cNvPr id="458" name="直線コネクタ 457"/>
        <xdr:cNvCxnSpPr/>
      </xdr:nvCxnSpPr>
      <xdr:spPr>
        <a:xfrm>
          <a:off x="16230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112412</xdr:rowOff>
    </xdr:from>
    <xdr:ext cx="405111" cy="259045"/>
    <xdr:sp macro="" textlink="">
      <xdr:nvSpPr>
        <xdr:cNvPr id="459" name="【学校施設】&#10;有形固定資産減価償却率平均値テキスト"/>
        <xdr:cNvSpPr txBox="1"/>
      </xdr:nvSpPr>
      <xdr:spPr>
        <a:xfrm>
          <a:off x="16357600" y="1022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460" name="フローチャート: 判断 459"/>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95885</xdr:rowOff>
    </xdr:from>
    <xdr:to>
      <xdr:col>81</xdr:col>
      <xdr:colOff>101600</xdr:colOff>
      <xdr:row>60</xdr:row>
      <xdr:rowOff>26035</xdr:rowOff>
    </xdr:to>
    <xdr:sp macro="" textlink="">
      <xdr:nvSpPr>
        <xdr:cNvPr id="461" name="フローチャート: 判断 460"/>
        <xdr:cNvSpPr/>
      </xdr:nvSpPr>
      <xdr:spPr>
        <a:xfrm>
          <a:off x="15430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103505</xdr:rowOff>
    </xdr:from>
    <xdr:to>
      <xdr:col>76</xdr:col>
      <xdr:colOff>165100</xdr:colOff>
      <xdr:row>60</xdr:row>
      <xdr:rowOff>33655</xdr:rowOff>
    </xdr:to>
    <xdr:sp macro="" textlink="">
      <xdr:nvSpPr>
        <xdr:cNvPr id="462" name="フローチャート: 判断 461"/>
        <xdr:cNvSpPr/>
      </xdr:nvSpPr>
      <xdr:spPr>
        <a:xfrm>
          <a:off x="14541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3" name="テキスト ボックス 46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4" name="テキスト ボックス 46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5" name="テキスト ボックス 46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6" name="テキスト ボックス 46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7" name="テキスト ボックス 46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113030</xdr:rowOff>
    </xdr:from>
    <xdr:to>
      <xdr:col>85</xdr:col>
      <xdr:colOff>177800</xdr:colOff>
      <xdr:row>60</xdr:row>
      <xdr:rowOff>43180</xdr:rowOff>
    </xdr:to>
    <xdr:sp macro="" textlink="">
      <xdr:nvSpPr>
        <xdr:cNvPr id="468" name="楕円 467"/>
        <xdr:cNvSpPr/>
      </xdr:nvSpPr>
      <xdr:spPr>
        <a:xfrm>
          <a:off x="16268700" y="102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135907</xdr:rowOff>
    </xdr:from>
    <xdr:ext cx="405111" cy="259045"/>
    <xdr:sp macro="" textlink="">
      <xdr:nvSpPr>
        <xdr:cNvPr id="469" name="【学校施設】&#10;有形固定資産減価償却率該当値テキスト"/>
        <xdr:cNvSpPr txBox="1"/>
      </xdr:nvSpPr>
      <xdr:spPr>
        <a:xfrm>
          <a:off x="16357600"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124460</xdr:rowOff>
    </xdr:from>
    <xdr:to>
      <xdr:col>81</xdr:col>
      <xdr:colOff>101600</xdr:colOff>
      <xdr:row>60</xdr:row>
      <xdr:rowOff>54610</xdr:rowOff>
    </xdr:to>
    <xdr:sp macro="" textlink="">
      <xdr:nvSpPr>
        <xdr:cNvPr id="470" name="楕円 469"/>
        <xdr:cNvSpPr/>
      </xdr:nvSpPr>
      <xdr:spPr>
        <a:xfrm>
          <a:off x="154305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163830</xdr:rowOff>
    </xdr:from>
    <xdr:to>
      <xdr:col>85</xdr:col>
      <xdr:colOff>127000</xdr:colOff>
      <xdr:row>60</xdr:row>
      <xdr:rowOff>3810</xdr:rowOff>
    </xdr:to>
    <xdr:cxnSp macro="">
      <xdr:nvCxnSpPr>
        <xdr:cNvPr id="471" name="直線コネクタ 470"/>
        <xdr:cNvCxnSpPr/>
      </xdr:nvCxnSpPr>
      <xdr:spPr>
        <a:xfrm flipV="1">
          <a:off x="15481300" y="1027938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168275</xdr:rowOff>
    </xdr:from>
    <xdr:to>
      <xdr:col>76</xdr:col>
      <xdr:colOff>165100</xdr:colOff>
      <xdr:row>60</xdr:row>
      <xdr:rowOff>98425</xdr:rowOff>
    </xdr:to>
    <xdr:sp macro="" textlink="">
      <xdr:nvSpPr>
        <xdr:cNvPr id="472" name="楕円 471"/>
        <xdr:cNvSpPr/>
      </xdr:nvSpPr>
      <xdr:spPr>
        <a:xfrm>
          <a:off x="14541500" y="1028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3810</xdr:rowOff>
    </xdr:from>
    <xdr:to>
      <xdr:col>81</xdr:col>
      <xdr:colOff>50800</xdr:colOff>
      <xdr:row>60</xdr:row>
      <xdr:rowOff>47625</xdr:rowOff>
    </xdr:to>
    <xdr:cxnSp macro="">
      <xdr:nvCxnSpPr>
        <xdr:cNvPr id="473" name="直線コネクタ 472"/>
        <xdr:cNvCxnSpPr/>
      </xdr:nvCxnSpPr>
      <xdr:spPr>
        <a:xfrm flipV="1">
          <a:off x="14592300" y="1029081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42562</xdr:rowOff>
    </xdr:from>
    <xdr:ext cx="405111" cy="259045"/>
    <xdr:sp macro="" textlink="">
      <xdr:nvSpPr>
        <xdr:cNvPr id="474" name="n_1aveValue【学校施設】&#10;有形固定資産減価償却率"/>
        <xdr:cNvSpPr txBox="1"/>
      </xdr:nvSpPr>
      <xdr:spPr>
        <a:xfrm>
          <a:off x="152660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50182</xdr:rowOff>
    </xdr:from>
    <xdr:ext cx="405111" cy="259045"/>
    <xdr:sp macro="" textlink="">
      <xdr:nvSpPr>
        <xdr:cNvPr id="475" name="n_2aveValue【学校施設】&#10;有形固定資産減価償却率"/>
        <xdr:cNvSpPr txBox="1"/>
      </xdr:nvSpPr>
      <xdr:spPr>
        <a:xfrm>
          <a:off x="14389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45737</xdr:rowOff>
    </xdr:from>
    <xdr:ext cx="405111" cy="259045"/>
    <xdr:sp macro="" textlink="">
      <xdr:nvSpPr>
        <xdr:cNvPr id="476" name="n_1mainValue【学校施設】&#10;有形固定資産減価償却率"/>
        <xdr:cNvSpPr txBox="1"/>
      </xdr:nvSpPr>
      <xdr:spPr>
        <a:xfrm>
          <a:off x="152660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89552</xdr:rowOff>
    </xdr:from>
    <xdr:ext cx="405111" cy="259045"/>
    <xdr:sp macro="" textlink="">
      <xdr:nvSpPr>
        <xdr:cNvPr id="477" name="n_2mainValue【学校施設】&#10;有形固定資産減価償却率"/>
        <xdr:cNvSpPr txBox="1"/>
      </xdr:nvSpPr>
      <xdr:spPr>
        <a:xfrm>
          <a:off x="143897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8" name="正方形/長方形 47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9" name="正方形/長方形 47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0" name="正方形/長方形 47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1" name="正方形/長方形 48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2" name="正方形/長方形 48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3" name="正方形/長方形 48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4" name="正方形/長方形 48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5" name="正方形/長方形 48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6" name="テキスト ボックス 48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7" name="直線コネクタ 48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8" name="テキスト ボックス 48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89" name="直線コネクタ 48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0" name="テキスト ボックス 48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1" name="直線コネクタ 49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2" name="テキスト ボックス 49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3" name="直線コネクタ 49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4" name="テキスト ボックス 49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5" name="直線コネクタ 49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6" name="テキスト ボックス 49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7" name="直線コネクタ 49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8" name="テキスト ボックス 49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64</xdr:row>
      <xdr:rowOff>10058</xdr:rowOff>
    </xdr:to>
    <xdr:cxnSp macro="">
      <xdr:nvCxnSpPr>
        <xdr:cNvPr id="500" name="直線コネクタ 499"/>
        <xdr:cNvCxnSpPr/>
      </xdr:nvCxnSpPr>
      <xdr:spPr>
        <a:xfrm flipV="1">
          <a:off x="22160864" y="9569196"/>
          <a:ext cx="0" cy="1413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13885</xdr:rowOff>
    </xdr:from>
    <xdr:ext cx="469744" cy="259045"/>
    <xdr:sp macro="" textlink="">
      <xdr:nvSpPr>
        <xdr:cNvPr id="501" name="【学校施設】&#10;一人当たり面積最小値テキスト"/>
        <xdr:cNvSpPr txBox="1"/>
      </xdr:nvSpPr>
      <xdr:spPr>
        <a:xfrm>
          <a:off x="22199600" y="10986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10058</xdr:rowOff>
    </xdr:from>
    <xdr:to>
      <xdr:col>116</xdr:col>
      <xdr:colOff>152400</xdr:colOff>
      <xdr:row>64</xdr:row>
      <xdr:rowOff>10058</xdr:rowOff>
    </xdr:to>
    <xdr:cxnSp macro="">
      <xdr:nvCxnSpPr>
        <xdr:cNvPr id="502" name="直線コネクタ 501"/>
        <xdr:cNvCxnSpPr/>
      </xdr:nvCxnSpPr>
      <xdr:spPr>
        <a:xfrm>
          <a:off x="22072600" y="10982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503" name="【学校施設】&#10;一人当たり面積最大値テキスト"/>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504" name="直線コネクタ 503"/>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150741</xdr:rowOff>
    </xdr:from>
    <xdr:ext cx="469744" cy="259045"/>
    <xdr:sp macro="" textlink="">
      <xdr:nvSpPr>
        <xdr:cNvPr id="505" name="【学校施設】&#10;一人当たり面積平均値テキスト"/>
        <xdr:cNvSpPr txBox="1"/>
      </xdr:nvSpPr>
      <xdr:spPr>
        <a:xfrm>
          <a:off x="22199600" y="10437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864</xdr:rowOff>
    </xdr:from>
    <xdr:to>
      <xdr:col>116</xdr:col>
      <xdr:colOff>114300</xdr:colOff>
      <xdr:row>61</xdr:row>
      <xdr:rowOff>102464</xdr:rowOff>
    </xdr:to>
    <xdr:sp macro="" textlink="">
      <xdr:nvSpPr>
        <xdr:cNvPr id="506" name="フローチャート: 判断 505"/>
        <xdr:cNvSpPr/>
      </xdr:nvSpPr>
      <xdr:spPr>
        <a:xfrm>
          <a:off x="22110700" y="10459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34696</xdr:rowOff>
    </xdr:from>
    <xdr:to>
      <xdr:col>112</xdr:col>
      <xdr:colOff>38100</xdr:colOff>
      <xdr:row>61</xdr:row>
      <xdr:rowOff>136296</xdr:rowOff>
    </xdr:to>
    <xdr:sp macro="" textlink="">
      <xdr:nvSpPr>
        <xdr:cNvPr id="507" name="フローチャート: 判断 506"/>
        <xdr:cNvSpPr/>
      </xdr:nvSpPr>
      <xdr:spPr>
        <a:xfrm>
          <a:off x="21272500" y="1049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508" name="フローチャート: 判断 507"/>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9" name="テキスト ボックス 5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0" name="テキスト ボックス 5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1" name="テキスト ボックス 5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2" name="テキスト ボックス 5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3" name="テキスト ボックス 5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106020</xdr:rowOff>
    </xdr:from>
    <xdr:to>
      <xdr:col>116</xdr:col>
      <xdr:colOff>114300</xdr:colOff>
      <xdr:row>60</xdr:row>
      <xdr:rowOff>36170</xdr:rowOff>
    </xdr:to>
    <xdr:sp macro="" textlink="">
      <xdr:nvSpPr>
        <xdr:cNvPr id="514" name="楕円 513"/>
        <xdr:cNvSpPr/>
      </xdr:nvSpPr>
      <xdr:spPr>
        <a:xfrm>
          <a:off x="22110700" y="1022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128897</xdr:rowOff>
    </xdr:from>
    <xdr:ext cx="469744" cy="259045"/>
    <xdr:sp macro="" textlink="">
      <xdr:nvSpPr>
        <xdr:cNvPr id="515" name="【学校施設】&#10;一人当たり面積該当値テキスト"/>
        <xdr:cNvSpPr txBox="1"/>
      </xdr:nvSpPr>
      <xdr:spPr>
        <a:xfrm>
          <a:off x="22199600" y="1007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115164</xdr:rowOff>
    </xdr:from>
    <xdr:to>
      <xdr:col>112</xdr:col>
      <xdr:colOff>38100</xdr:colOff>
      <xdr:row>60</xdr:row>
      <xdr:rowOff>45314</xdr:rowOff>
    </xdr:to>
    <xdr:sp macro="" textlink="">
      <xdr:nvSpPr>
        <xdr:cNvPr id="516" name="楕円 515"/>
        <xdr:cNvSpPr/>
      </xdr:nvSpPr>
      <xdr:spPr>
        <a:xfrm>
          <a:off x="21272500" y="1023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156820</xdr:rowOff>
    </xdr:from>
    <xdr:to>
      <xdr:col>116</xdr:col>
      <xdr:colOff>63500</xdr:colOff>
      <xdr:row>59</xdr:row>
      <xdr:rowOff>165964</xdr:rowOff>
    </xdr:to>
    <xdr:cxnSp macro="">
      <xdr:nvCxnSpPr>
        <xdr:cNvPr id="517" name="直線コネクタ 516"/>
        <xdr:cNvCxnSpPr/>
      </xdr:nvCxnSpPr>
      <xdr:spPr>
        <a:xfrm flipV="1">
          <a:off x="21323300" y="1027237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127051</xdr:rowOff>
    </xdr:from>
    <xdr:to>
      <xdr:col>107</xdr:col>
      <xdr:colOff>101600</xdr:colOff>
      <xdr:row>60</xdr:row>
      <xdr:rowOff>57201</xdr:rowOff>
    </xdr:to>
    <xdr:sp macro="" textlink="">
      <xdr:nvSpPr>
        <xdr:cNvPr id="518" name="楕円 517"/>
        <xdr:cNvSpPr/>
      </xdr:nvSpPr>
      <xdr:spPr>
        <a:xfrm>
          <a:off x="20383500" y="1024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165964</xdr:rowOff>
    </xdr:from>
    <xdr:to>
      <xdr:col>111</xdr:col>
      <xdr:colOff>177800</xdr:colOff>
      <xdr:row>60</xdr:row>
      <xdr:rowOff>6401</xdr:rowOff>
    </xdr:to>
    <xdr:cxnSp macro="">
      <xdr:nvCxnSpPr>
        <xdr:cNvPr id="519" name="直線コネクタ 518"/>
        <xdr:cNvCxnSpPr/>
      </xdr:nvCxnSpPr>
      <xdr:spPr>
        <a:xfrm flipV="1">
          <a:off x="20434300" y="10281514"/>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127423</xdr:rowOff>
    </xdr:from>
    <xdr:ext cx="469744" cy="259045"/>
    <xdr:sp macro="" textlink="">
      <xdr:nvSpPr>
        <xdr:cNvPr id="520" name="n_1aveValue【学校施設】&#10;一人当たり面積"/>
        <xdr:cNvSpPr txBox="1"/>
      </xdr:nvSpPr>
      <xdr:spPr>
        <a:xfrm>
          <a:off x="21075727" y="1058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141140</xdr:rowOff>
    </xdr:from>
    <xdr:ext cx="469744" cy="259045"/>
    <xdr:sp macro="" textlink="">
      <xdr:nvSpPr>
        <xdr:cNvPr id="521" name="n_2aveValue【学校施設】&#10;一人当たり面積"/>
        <xdr:cNvSpPr txBox="1"/>
      </xdr:nvSpPr>
      <xdr:spPr>
        <a:xfrm>
          <a:off x="20199427" y="1059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61841</xdr:rowOff>
    </xdr:from>
    <xdr:ext cx="469744" cy="259045"/>
    <xdr:sp macro="" textlink="">
      <xdr:nvSpPr>
        <xdr:cNvPr id="522" name="n_1mainValue【学校施設】&#10;一人当たり面積"/>
        <xdr:cNvSpPr txBox="1"/>
      </xdr:nvSpPr>
      <xdr:spPr>
        <a:xfrm>
          <a:off x="21075727" y="1000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73728</xdr:rowOff>
    </xdr:from>
    <xdr:ext cx="469744" cy="259045"/>
    <xdr:sp macro="" textlink="">
      <xdr:nvSpPr>
        <xdr:cNvPr id="523" name="n_2mainValue【学校施設】&#10;一人当たり面積"/>
        <xdr:cNvSpPr txBox="1"/>
      </xdr:nvSpPr>
      <xdr:spPr>
        <a:xfrm>
          <a:off x="20199427" y="10017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2" name="正方形/長方形 5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3" name="正方形/長方形 5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4" name="正方形/長方形 5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5" name="正方形/長方形 5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6" name="正方形/長方形 5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7" name="正方形/長方形 5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8" name="正方形/長方形 5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9" name="正方形/長方形 53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0" name="正方形/長方形 5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1" name="正方形/長方形 5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2" name="正方形/長方形 5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3" name="正方形/長方形 5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4" name="正方形/長方形 5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5" name="正方形/長方形 5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6" name="正方形/長方形 5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7" name="正方形/長方形 5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8" name="テキスト ボックス 5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9" name="直線コネクタ 5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50" name="テキスト ボックス 54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51" name="直線コネクタ 55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52" name="テキスト ボックス 55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53" name="直線コネクタ 55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54" name="テキスト ボックス 55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55" name="直線コネクタ 55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56" name="テキスト ボックス 55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57" name="直線コネクタ 55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58" name="テキスト ボックス 557"/>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9" name="直線コネクタ 5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0" name="テキスト ボックス 55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112776</xdr:rowOff>
    </xdr:to>
    <xdr:cxnSp macro="">
      <xdr:nvCxnSpPr>
        <xdr:cNvPr id="562" name="直線コネクタ 561"/>
        <xdr:cNvCxnSpPr/>
      </xdr:nvCxnSpPr>
      <xdr:spPr>
        <a:xfrm flipV="1">
          <a:off x="16318864" y="17221200"/>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116603</xdr:rowOff>
    </xdr:from>
    <xdr:ext cx="405111" cy="259045"/>
    <xdr:sp macro="" textlink="">
      <xdr:nvSpPr>
        <xdr:cNvPr id="563" name="【公民館】&#10;有形固定資産減価償却率最小値テキスト"/>
        <xdr:cNvSpPr txBox="1"/>
      </xdr:nvSpPr>
      <xdr:spPr>
        <a:xfrm>
          <a:off x="16357600" y="1863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112776</xdr:rowOff>
    </xdr:from>
    <xdr:to>
      <xdr:col>86</xdr:col>
      <xdr:colOff>25400</xdr:colOff>
      <xdr:row>108</xdr:row>
      <xdr:rowOff>112776</xdr:rowOff>
    </xdr:to>
    <xdr:cxnSp macro="">
      <xdr:nvCxnSpPr>
        <xdr:cNvPr id="564" name="直線コネクタ 563"/>
        <xdr:cNvCxnSpPr/>
      </xdr:nvCxnSpPr>
      <xdr:spPr>
        <a:xfrm>
          <a:off x="16230600" y="1862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565"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66" name="直線コネクタ 565"/>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147845</xdr:rowOff>
    </xdr:from>
    <xdr:ext cx="405111" cy="259045"/>
    <xdr:sp macro="" textlink="">
      <xdr:nvSpPr>
        <xdr:cNvPr id="567" name="【公民館】&#10;有形固定資産減価償却率平均値テキスト"/>
        <xdr:cNvSpPr txBox="1"/>
      </xdr:nvSpPr>
      <xdr:spPr>
        <a:xfrm>
          <a:off x="16357600" y="17978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169418</xdr:rowOff>
    </xdr:from>
    <xdr:to>
      <xdr:col>85</xdr:col>
      <xdr:colOff>177800</xdr:colOff>
      <xdr:row>105</xdr:row>
      <xdr:rowOff>99568</xdr:rowOff>
    </xdr:to>
    <xdr:sp macro="" textlink="">
      <xdr:nvSpPr>
        <xdr:cNvPr id="568" name="フローチャート: 判断 567"/>
        <xdr:cNvSpPr/>
      </xdr:nvSpPr>
      <xdr:spPr>
        <a:xfrm>
          <a:off x="162687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39115</xdr:rowOff>
    </xdr:from>
    <xdr:to>
      <xdr:col>81</xdr:col>
      <xdr:colOff>101600</xdr:colOff>
      <xdr:row>105</xdr:row>
      <xdr:rowOff>140715</xdr:rowOff>
    </xdr:to>
    <xdr:sp macro="" textlink="">
      <xdr:nvSpPr>
        <xdr:cNvPr id="569" name="フローチャート: 判断 568"/>
        <xdr:cNvSpPr/>
      </xdr:nvSpPr>
      <xdr:spPr>
        <a:xfrm>
          <a:off x="154305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87122</xdr:rowOff>
    </xdr:from>
    <xdr:to>
      <xdr:col>76</xdr:col>
      <xdr:colOff>165100</xdr:colOff>
      <xdr:row>106</xdr:row>
      <xdr:rowOff>17272</xdr:rowOff>
    </xdr:to>
    <xdr:sp macro="" textlink="">
      <xdr:nvSpPr>
        <xdr:cNvPr id="570" name="フローチャート: 判断 569"/>
        <xdr:cNvSpPr/>
      </xdr:nvSpPr>
      <xdr:spPr>
        <a:xfrm>
          <a:off x="14541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1" name="テキスト ボックス 5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2" name="テキスト ボックス 5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3" name="テキスト ボックス 5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4" name="テキスト ボックス 5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5" name="テキスト ボックス 5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116839</xdr:rowOff>
    </xdr:from>
    <xdr:to>
      <xdr:col>85</xdr:col>
      <xdr:colOff>177800</xdr:colOff>
      <xdr:row>105</xdr:row>
      <xdr:rowOff>46989</xdr:rowOff>
    </xdr:to>
    <xdr:sp macro="" textlink="">
      <xdr:nvSpPr>
        <xdr:cNvPr id="576" name="楕円 575"/>
        <xdr:cNvSpPr/>
      </xdr:nvSpPr>
      <xdr:spPr>
        <a:xfrm>
          <a:off x="162687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139716</xdr:rowOff>
    </xdr:from>
    <xdr:ext cx="405111" cy="259045"/>
    <xdr:sp macro="" textlink="">
      <xdr:nvSpPr>
        <xdr:cNvPr id="577" name="【公民館】&#10;有形固定資産減価償却率該当値テキスト"/>
        <xdr:cNvSpPr txBox="1"/>
      </xdr:nvSpPr>
      <xdr:spPr>
        <a:xfrm>
          <a:off x="16357600" y="1779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254</xdr:rowOff>
    </xdr:from>
    <xdr:to>
      <xdr:col>81</xdr:col>
      <xdr:colOff>101600</xdr:colOff>
      <xdr:row>105</xdr:row>
      <xdr:rowOff>101854</xdr:rowOff>
    </xdr:to>
    <xdr:sp macro="" textlink="">
      <xdr:nvSpPr>
        <xdr:cNvPr id="578" name="楕円 577"/>
        <xdr:cNvSpPr/>
      </xdr:nvSpPr>
      <xdr:spPr>
        <a:xfrm>
          <a:off x="15430500" y="1800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167639</xdr:rowOff>
    </xdr:from>
    <xdr:to>
      <xdr:col>85</xdr:col>
      <xdr:colOff>127000</xdr:colOff>
      <xdr:row>105</xdr:row>
      <xdr:rowOff>51054</xdr:rowOff>
    </xdr:to>
    <xdr:cxnSp macro="">
      <xdr:nvCxnSpPr>
        <xdr:cNvPr id="579" name="直線コネクタ 578"/>
        <xdr:cNvCxnSpPr/>
      </xdr:nvCxnSpPr>
      <xdr:spPr>
        <a:xfrm flipV="1">
          <a:off x="15481300" y="17998439"/>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96265</xdr:rowOff>
    </xdr:from>
    <xdr:to>
      <xdr:col>76</xdr:col>
      <xdr:colOff>165100</xdr:colOff>
      <xdr:row>106</xdr:row>
      <xdr:rowOff>26415</xdr:rowOff>
    </xdr:to>
    <xdr:sp macro="" textlink="">
      <xdr:nvSpPr>
        <xdr:cNvPr id="580" name="楕円 579"/>
        <xdr:cNvSpPr/>
      </xdr:nvSpPr>
      <xdr:spPr>
        <a:xfrm>
          <a:off x="14541500" y="1809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51054</xdr:rowOff>
    </xdr:from>
    <xdr:to>
      <xdr:col>81</xdr:col>
      <xdr:colOff>50800</xdr:colOff>
      <xdr:row>105</xdr:row>
      <xdr:rowOff>147065</xdr:rowOff>
    </xdr:to>
    <xdr:cxnSp macro="">
      <xdr:nvCxnSpPr>
        <xdr:cNvPr id="581" name="直線コネクタ 580"/>
        <xdr:cNvCxnSpPr/>
      </xdr:nvCxnSpPr>
      <xdr:spPr>
        <a:xfrm flipV="1">
          <a:off x="14592300" y="18053304"/>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131842</xdr:rowOff>
    </xdr:from>
    <xdr:ext cx="405111" cy="259045"/>
    <xdr:sp macro="" textlink="">
      <xdr:nvSpPr>
        <xdr:cNvPr id="582" name="n_1aveValue【公民館】&#10;有形固定資産減価償却率"/>
        <xdr:cNvSpPr txBox="1"/>
      </xdr:nvSpPr>
      <xdr:spPr>
        <a:xfrm>
          <a:off x="15266044" y="1813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33799</xdr:rowOff>
    </xdr:from>
    <xdr:ext cx="405111" cy="259045"/>
    <xdr:sp macro="" textlink="">
      <xdr:nvSpPr>
        <xdr:cNvPr id="583" name="n_2aveValue【公民館】&#10;有形固定資産減価償却率"/>
        <xdr:cNvSpPr txBox="1"/>
      </xdr:nvSpPr>
      <xdr:spPr>
        <a:xfrm>
          <a:off x="14389744" y="1786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118381</xdr:rowOff>
    </xdr:from>
    <xdr:ext cx="405111" cy="259045"/>
    <xdr:sp macro="" textlink="">
      <xdr:nvSpPr>
        <xdr:cNvPr id="584" name="n_1mainValue【公民館】&#10;有形固定資産減価償却率"/>
        <xdr:cNvSpPr txBox="1"/>
      </xdr:nvSpPr>
      <xdr:spPr>
        <a:xfrm>
          <a:off x="15266044" y="17777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17542</xdr:rowOff>
    </xdr:from>
    <xdr:ext cx="405111" cy="259045"/>
    <xdr:sp macro="" textlink="">
      <xdr:nvSpPr>
        <xdr:cNvPr id="585" name="n_2mainValue【公民館】&#10;有形固定資産減価償却率"/>
        <xdr:cNvSpPr txBox="1"/>
      </xdr:nvSpPr>
      <xdr:spPr>
        <a:xfrm>
          <a:off x="14389744" y="18191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6" name="正方形/長方形 5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7" name="正方形/長方形 58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8" name="正方形/長方形 58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9" name="正方形/長方形 58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0" name="正方形/長方形 58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1" name="正方形/長方形 59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2" name="正方形/長方形 59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3" name="正方形/長方形 59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4" name="テキスト ボックス 59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5" name="直線コネクタ 59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96" name="直線コネクタ 59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97" name="テキスト ボックス 59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98" name="直線コネクタ 59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99" name="テキスト ボックス 59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00" name="直線コネクタ 59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01" name="テキスト ボックス 60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02" name="直線コネクタ 60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03" name="テキスト ボックス 60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4" name="直線コネクタ 60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5" name="テキスト ボックス 60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128778</xdr:rowOff>
    </xdr:from>
    <xdr:to>
      <xdr:col>116</xdr:col>
      <xdr:colOff>62864</xdr:colOff>
      <xdr:row>108</xdr:row>
      <xdr:rowOff>44196</xdr:rowOff>
    </xdr:to>
    <xdr:cxnSp macro="">
      <xdr:nvCxnSpPr>
        <xdr:cNvPr id="607" name="直線コネクタ 606"/>
        <xdr:cNvCxnSpPr/>
      </xdr:nvCxnSpPr>
      <xdr:spPr>
        <a:xfrm flipV="1">
          <a:off x="22160864" y="17273778"/>
          <a:ext cx="0" cy="128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48023</xdr:rowOff>
    </xdr:from>
    <xdr:ext cx="469744" cy="259045"/>
    <xdr:sp macro="" textlink="">
      <xdr:nvSpPr>
        <xdr:cNvPr id="608" name="【公民館】&#10;一人当たり面積最小値テキスト"/>
        <xdr:cNvSpPr txBox="1"/>
      </xdr:nvSpPr>
      <xdr:spPr>
        <a:xfrm>
          <a:off x="22199600" y="1856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44196</xdr:rowOff>
    </xdr:from>
    <xdr:to>
      <xdr:col>116</xdr:col>
      <xdr:colOff>152400</xdr:colOff>
      <xdr:row>108</xdr:row>
      <xdr:rowOff>44196</xdr:rowOff>
    </xdr:to>
    <xdr:cxnSp macro="">
      <xdr:nvCxnSpPr>
        <xdr:cNvPr id="609" name="直線コネクタ 608"/>
        <xdr:cNvCxnSpPr/>
      </xdr:nvCxnSpPr>
      <xdr:spPr>
        <a:xfrm>
          <a:off x="22072600" y="1856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75455</xdr:rowOff>
    </xdr:from>
    <xdr:ext cx="469744" cy="259045"/>
    <xdr:sp macro="" textlink="">
      <xdr:nvSpPr>
        <xdr:cNvPr id="610" name="【公民館】&#10;一人当たり面積最大値テキスト"/>
        <xdr:cNvSpPr txBox="1"/>
      </xdr:nvSpPr>
      <xdr:spPr>
        <a:xfrm>
          <a:off x="22199600" y="1704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128778</xdr:rowOff>
    </xdr:from>
    <xdr:to>
      <xdr:col>116</xdr:col>
      <xdr:colOff>152400</xdr:colOff>
      <xdr:row>100</xdr:row>
      <xdr:rowOff>128778</xdr:rowOff>
    </xdr:to>
    <xdr:cxnSp macro="">
      <xdr:nvCxnSpPr>
        <xdr:cNvPr id="611" name="直線コネクタ 610"/>
        <xdr:cNvCxnSpPr/>
      </xdr:nvCxnSpPr>
      <xdr:spPr>
        <a:xfrm>
          <a:off x="22072600" y="17273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166133</xdr:rowOff>
    </xdr:from>
    <xdr:ext cx="469744" cy="259045"/>
    <xdr:sp macro="" textlink="">
      <xdr:nvSpPr>
        <xdr:cNvPr id="612" name="【公民館】&#10;一人当たり面積平均値テキスト"/>
        <xdr:cNvSpPr txBox="1"/>
      </xdr:nvSpPr>
      <xdr:spPr>
        <a:xfrm>
          <a:off x="22199600" y="18168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16256</xdr:rowOff>
    </xdr:from>
    <xdr:to>
      <xdr:col>116</xdr:col>
      <xdr:colOff>114300</xdr:colOff>
      <xdr:row>106</xdr:row>
      <xdr:rowOff>117856</xdr:rowOff>
    </xdr:to>
    <xdr:sp macro="" textlink="">
      <xdr:nvSpPr>
        <xdr:cNvPr id="613" name="フローチャート: 判断 612"/>
        <xdr:cNvSpPr/>
      </xdr:nvSpPr>
      <xdr:spPr>
        <a:xfrm>
          <a:off x="221107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77978</xdr:rowOff>
    </xdr:from>
    <xdr:to>
      <xdr:col>112</xdr:col>
      <xdr:colOff>38100</xdr:colOff>
      <xdr:row>107</xdr:row>
      <xdr:rowOff>8128</xdr:rowOff>
    </xdr:to>
    <xdr:sp macro="" textlink="">
      <xdr:nvSpPr>
        <xdr:cNvPr id="614" name="フローチャート: 判断 613"/>
        <xdr:cNvSpPr/>
      </xdr:nvSpPr>
      <xdr:spPr>
        <a:xfrm>
          <a:off x="21272500" y="1825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615" name="フローチャート: 判断 614"/>
        <xdr:cNvSpPr/>
      </xdr:nvSpPr>
      <xdr:spPr>
        <a:xfrm>
          <a:off x="20383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6" name="テキスト ボックス 61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7" name="テキスト ボックス 61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8" name="テキスト ボックス 61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9" name="テキスト ボックス 61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0" name="テキスト ボックス 61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82550</xdr:rowOff>
    </xdr:from>
    <xdr:to>
      <xdr:col>116</xdr:col>
      <xdr:colOff>114300</xdr:colOff>
      <xdr:row>105</xdr:row>
      <xdr:rowOff>12700</xdr:rowOff>
    </xdr:to>
    <xdr:sp macro="" textlink="">
      <xdr:nvSpPr>
        <xdr:cNvPr id="621" name="楕円 620"/>
        <xdr:cNvSpPr/>
      </xdr:nvSpPr>
      <xdr:spPr>
        <a:xfrm>
          <a:off x="221107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105427</xdr:rowOff>
    </xdr:from>
    <xdr:ext cx="469744" cy="259045"/>
    <xdr:sp macro="" textlink="">
      <xdr:nvSpPr>
        <xdr:cNvPr id="622" name="【公民館】&#10;一人当たり面積該当値テキスト"/>
        <xdr:cNvSpPr txBox="1"/>
      </xdr:nvSpPr>
      <xdr:spPr>
        <a:xfrm>
          <a:off x="22199600" y="1776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84837</xdr:rowOff>
    </xdr:from>
    <xdr:to>
      <xdr:col>112</xdr:col>
      <xdr:colOff>38100</xdr:colOff>
      <xdr:row>105</xdr:row>
      <xdr:rowOff>14987</xdr:rowOff>
    </xdr:to>
    <xdr:sp macro="" textlink="">
      <xdr:nvSpPr>
        <xdr:cNvPr id="623" name="楕円 622"/>
        <xdr:cNvSpPr/>
      </xdr:nvSpPr>
      <xdr:spPr>
        <a:xfrm>
          <a:off x="21272500" y="1791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133350</xdr:rowOff>
    </xdr:from>
    <xdr:to>
      <xdr:col>116</xdr:col>
      <xdr:colOff>63500</xdr:colOff>
      <xdr:row>104</xdr:row>
      <xdr:rowOff>135637</xdr:rowOff>
    </xdr:to>
    <xdr:cxnSp macro="">
      <xdr:nvCxnSpPr>
        <xdr:cNvPr id="624" name="直線コネクタ 623"/>
        <xdr:cNvCxnSpPr/>
      </xdr:nvCxnSpPr>
      <xdr:spPr>
        <a:xfrm flipV="1">
          <a:off x="21323300" y="17964150"/>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93980</xdr:rowOff>
    </xdr:from>
    <xdr:to>
      <xdr:col>107</xdr:col>
      <xdr:colOff>101600</xdr:colOff>
      <xdr:row>106</xdr:row>
      <xdr:rowOff>24130</xdr:rowOff>
    </xdr:to>
    <xdr:sp macro="" textlink="">
      <xdr:nvSpPr>
        <xdr:cNvPr id="625" name="楕円 624"/>
        <xdr:cNvSpPr/>
      </xdr:nvSpPr>
      <xdr:spPr>
        <a:xfrm>
          <a:off x="20383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135637</xdr:rowOff>
    </xdr:from>
    <xdr:to>
      <xdr:col>111</xdr:col>
      <xdr:colOff>177800</xdr:colOff>
      <xdr:row>105</xdr:row>
      <xdr:rowOff>144780</xdr:rowOff>
    </xdr:to>
    <xdr:cxnSp macro="">
      <xdr:nvCxnSpPr>
        <xdr:cNvPr id="626" name="直線コネクタ 625"/>
        <xdr:cNvCxnSpPr/>
      </xdr:nvCxnSpPr>
      <xdr:spPr>
        <a:xfrm flipV="1">
          <a:off x="20434300" y="17966437"/>
          <a:ext cx="889000" cy="18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170705</xdr:rowOff>
    </xdr:from>
    <xdr:ext cx="469744" cy="259045"/>
    <xdr:sp macro="" textlink="">
      <xdr:nvSpPr>
        <xdr:cNvPr id="627" name="n_1aveValue【公民館】&#10;一人当たり面積"/>
        <xdr:cNvSpPr txBox="1"/>
      </xdr:nvSpPr>
      <xdr:spPr>
        <a:xfrm>
          <a:off x="21075727" y="1834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95266</xdr:rowOff>
    </xdr:from>
    <xdr:ext cx="469744" cy="259045"/>
    <xdr:sp macro="" textlink="">
      <xdr:nvSpPr>
        <xdr:cNvPr id="628" name="n_2aveValue【公民館】&#10;一人当たり面積"/>
        <xdr:cNvSpPr txBox="1"/>
      </xdr:nvSpPr>
      <xdr:spPr>
        <a:xfrm>
          <a:off x="201994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31514</xdr:rowOff>
    </xdr:from>
    <xdr:ext cx="469744" cy="259045"/>
    <xdr:sp macro="" textlink="">
      <xdr:nvSpPr>
        <xdr:cNvPr id="629" name="n_1mainValue【公民館】&#10;一人当たり面積"/>
        <xdr:cNvSpPr txBox="1"/>
      </xdr:nvSpPr>
      <xdr:spPr>
        <a:xfrm>
          <a:off x="21075727" y="1769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40657</xdr:rowOff>
    </xdr:from>
    <xdr:ext cx="469744" cy="259045"/>
    <xdr:sp macro="" textlink="">
      <xdr:nvSpPr>
        <xdr:cNvPr id="630" name="n_2mainValue【公民館】&#10;一人当たり面積"/>
        <xdr:cNvSpPr txBox="1"/>
      </xdr:nvSpPr>
      <xdr:spPr>
        <a:xfrm>
          <a:off x="20199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1" name="正方形/長方形 63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2" name="正方形/長方形 63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3" name="テキスト ボックス 63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橋梁については、有形固定資産減価償却率が類似団体平均に比べ高水準にある。主な要因として、昭和４０年代のニュータウン開発による道路の減価償却が進んでいることが挙げられる。また、学校施設の有形固定資産減価償却率は類似団体の平均付近であるが、一人当たりの面積については類似団体の平均を大きく上回っている。これは、学校施設の老朽化対策については平均的な水準で実施しているが、２００５年（平成１７年）の約２５千人をピークに減少に転じ、近年は約２２千人となっており、人口減少が進んでいることが、一人当たりの面積が高水準になっている要因として挙げられる。公営住宅の一人当たりの面積についても類似団体の平均を大きく上回っているため、施設の状況を適切に把握し、長寿命化などを行っ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奈良県上牧町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22,727
22,571
6.14
7,919,270
7,638,698
193,016
4,970,764
12,512,645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14.4
138.1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58" name="直線コネクタ 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59" name="テキスト ボックス 5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0" name="直線コネクタ 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1" name="テキスト ボックス 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2" name="直線コネクタ 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3" name="テキスト ボックス 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4" name="直線コネクタ 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5" name="テキスト ボックス 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6" name="直線コネクタ 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7" name="テキスト ボックス 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68" name="直線コネクタ 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69" name="テキスト ボックス 6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70213</xdr:rowOff>
    </xdr:to>
    <xdr:cxnSp macro="">
      <xdr:nvCxnSpPr>
        <xdr:cNvPr id="73" name="直線コネクタ 72"/>
        <xdr:cNvCxnSpPr/>
      </xdr:nvCxnSpPr>
      <xdr:spPr>
        <a:xfrm flipV="1">
          <a:off x="4634865" y="947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74" name="【体育館・プール】&#10;有形固定資産減価償却率最小値テキスト"/>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75" name="直線コネクタ 74"/>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76"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77" name="直線コネクタ 76"/>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108874</xdr:rowOff>
    </xdr:from>
    <xdr:ext cx="405111" cy="259045"/>
    <xdr:sp macro="" textlink="">
      <xdr:nvSpPr>
        <xdr:cNvPr id="78" name="【体育館・プール】&#10;有形固定資産減価償却率平均値テキスト"/>
        <xdr:cNvSpPr txBox="1"/>
      </xdr:nvSpPr>
      <xdr:spPr>
        <a:xfrm>
          <a:off x="4673600" y="100529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130447</xdr:rowOff>
    </xdr:from>
    <xdr:to>
      <xdr:col>24</xdr:col>
      <xdr:colOff>114300</xdr:colOff>
      <xdr:row>59</xdr:row>
      <xdr:rowOff>60597</xdr:rowOff>
    </xdr:to>
    <xdr:sp macro="" textlink="">
      <xdr:nvSpPr>
        <xdr:cNvPr id="79" name="フローチャート: 判断 78"/>
        <xdr:cNvSpPr/>
      </xdr:nvSpPr>
      <xdr:spPr>
        <a:xfrm>
          <a:off x="4584700" y="1007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154940</xdr:rowOff>
    </xdr:from>
    <xdr:to>
      <xdr:col>20</xdr:col>
      <xdr:colOff>38100</xdr:colOff>
      <xdr:row>59</xdr:row>
      <xdr:rowOff>85090</xdr:rowOff>
    </xdr:to>
    <xdr:sp macro="" textlink="">
      <xdr:nvSpPr>
        <xdr:cNvPr id="80" name="フローチャート: 判断 79"/>
        <xdr:cNvSpPr/>
      </xdr:nvSpPr>
      <xdr:spPr>
        <a:xfrm>
          <a:off x="3746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76217</xdr:rowOff>
    </xdr:from>
    <xdr:ext cx="405111" cy="259045"/>
    <xdr:sp macro="" textlink="">
      <xdr:nvSpPr>
        <xdr:cNvPr id="81" name="n_1aveValue【体育館・プール】&#10;有形固定資産減価償却率"/>
        <xdr:cNvSpPr txBox="1"/>
      </xdr:nvSpPr>
      <xdr:spPr>
        <a:xfrm>
          <a:off x="35820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161472</xdr:rowOff>
    </xdr:from>
    <xdr:to>
      <xdr:col>15</xdr:col>
      <xdr:colOff>101600</xdr:colOff>
      <xdr:row>59</xdr:row>
      <xdr:rowOff>91622</xdr:rowOff>
    </xdr:to>
    <xdr:sp macro="" textlink="">
      <xdr:nvSpPr>
        <xdr:cNvPr id="82" name="フローチャート: 判断 81"/>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82749</xdr:rowOff>
    </xdr:from>
    <xdr:ext cx="405111" cy="259045"/>
    <xdr:sp macro="" textlink="">
      <xdr:nvSpPr>
        <xdr:cNvPr id="83" name="n_2aveValue【体育館・プール】&#10;有形固定資産減価償却率"/>
        <xdr:cNvSpPr txBox="1"/>
      </xdr:nvSpPr>
      <xdr:spPr>
        <a:xfrm>
          <a:off x="27057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164737</xdr:rowOff>
    </xdr:from>
    <xdr:to>
      <xdr:col>24</xdr:col>
      <xdr:colOff>114300</xdr:colOff>
      <xdr:row>58</xdr:row>
      <xdr:rowOff>94887</xdr:rowOff>
    </xdr:to>
    <xdr:sp macro="" textlink="">
      <xdr:nvSpPr>
        <xdr:cNvPr id="89" name="楕円 88"/>
        <xdr:cNvSpPr/>
      </xdr:nvSpPr>
      <xdr:spPr>
        <a:xfrm>
          <a:off x="4584700" y="993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16164</xdr:rowOff>
    </xdr:from>
    <xdr:ext cx="405111" cy="259045"/>
    <xdr:sp macro="" textlink="">
      <xdr:nvSpPr>
        <xdr:cNvPr id="90" name="【体育館・プール】&#10;有形固定資産減価償却率該当値テキスト"/>
        <xdr:cNvSpPr txBox="1"/>
      </xdr:nvSpPr>
      <xdr:spPr>
        <a:xfrm>
          <a:off x="4673600" y="978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156573</xdr:rowOff>
    </xdr:from>
    <xdr:to>
      <xdr:col>20</xdr:col>
      <xdr:colOff>38100</xdr:colOff>
      <xdr:row>57</xdr:row>
      <xdr:rowOff>86723</xdr:rowOff>
    </xdr:to>
    <xdr:sp macro="" textlink="">
      <xdr:nvSpPr>
        <xdr:cNvPr id="91" name="楕円 90"/>
        <xdr:cNvSpPr/>
      </xdr:nvSpPr>
      <xdr:spPr>
        <a:xfrm>
          <a:off x="3746500" y="975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35923</xdr:rowOff>
    </xdr:from>
    <xdr:to>
      <xdr:col>24</xdr:col>
      <xdr:colOff>63500</xdr:colOff>
      <xdr:row>58</xdr:row>
      <xdr:rowOff>44087</xdr:rowOff>
    </xdr:to>
    <xdr:cxnSp macro="">
      <xdr:nvCxnSpPr>
        <xdr:cNvPr id="92" name="直線コネクタ 91"/>
        <xdr:cNvCxnSpPr/>
      </xdr:nvCxnSpPr>
      <xdr:spPr>
        <a:xfrm>
          <a:off x="3797300" y="9808573"/>
          <a:ext cx="8382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169635</xdr:rowOff>
    </xdr:from>
    <xdr:to>
      <xdr:col>15</xdr:col>
      <xdr:colOff>101600</xdr:colOff>
      <xdr:row>57</xdr:row>
      <xdr:rowOff>99785</xdr:rowOff>
    </xdr:to>
    <xdr:sp macro="" textlink="">
      <xdr:nvSpPr>
        <xdr:cNvPr id="93" name="楕円 92"/>
        <xdr:cNvSpPr/>
      </xdr:nvSpPr>
      <xdr:spPr>
        <a:xfrm>
          <a:off x="2857500" y="977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35923</xdr:rowOff>
    </xdr:from>
    <xdr:to>
      <xdr:col>19</xdr:col>
      <xdr:colOff>177800</xdr:colOff>
      <xdr:row>57</xdr:row>
      <xdr:rowOff>48985</xdr:rowOff>
    </xdr:to>
    <xdr:cxnSp macro="">
      <xdr:nvCxnSpPr>
        <xdr:cNvPr id="94" name="直線コネクタ 93"/>
        <xdr:cNvCxnSpPr/>
      </xdr:nvCxnSpPr>
      <xdr:spPr>
        <a:xfrm flipV="1">
          <a:off x="2908300" y="9808573"/>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103250</xdr:rowOff>
    </xdr:from>
    <xdr:ext cx="405111" cy="259045"/>
    <xdr:sp macro="" textlink="">
      <xdr:nvSpPr>
        <xdr:cNvPr id="95" name="n_1mainValue【体育館・プール】&#10;有形固定資産減価償却率"/>
        <xdr:cNvSpPr txBox="1"/>
      </xdr:nvSpPr>
      <xdr:spPr>
        <a:xfrm>
          <a:off x="3582044" y="9533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116312</xdr:rowOff>
    </xdr:from>
    <xdr:ext cx="405111" cy="259045"/>
    <xdr:sp macro="" textlink="">
      <xdr:nvSpPr>
        <xdr:cNvPr id="96" name="n_2mainValue【体育館・プール】&#10;有形固定資産減価償却率"/>
        <xdr:cNvSpPr txBox="1"/>
      </xdr:nvSpPr>
      <xdr:spPr>
        <a:xfrm>
          <a:off x="2705744" y="954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7" name="正方形/長方形 9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8" name="正方形/長方形 9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9" name="正方形/長方形 9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0" name="正方形/長方形 9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1" name="正方形/長方形 10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2" name="正方形/長方形 10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3" name="正方形/長方形 10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4" name="正方形/長方形 10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5" name="テキスト ボックス 10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6" name="直線コネクタ 10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7" name="直線コネクタ 10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8" name="テキスト ボックス 10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9" name="直線コネクタ 10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0" name="テキスト ボックス 10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1" name="直線コネクタ 11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2" name="テキスト ボックス 11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3" name="直線コネクタ 11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4" name="テキスト ボックス 11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5" name="直線コネクタ 11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6" name="テキスト ボックス 11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7" name="直線コネクタ 11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8" name="テキスト ボックス 11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140970</xdr:rowOff>
    </xdr:from>
    <xdr:to>
      <xdr:col>54</xdr:col>
      <xdr:colOff>189865</xdr:colOff>
      <xdr:row>64</xdr:row>
      <xdr:rowOff>15240</xdr:rowOff>
    </xdr:to>
    <xdr:cxnSp macro="">
      <xdr:nvCxnSpPr>
        <xdr:cNvPr id="120" name="直線コネクタ 119"/>
        <xdr:cNvCxnSpPr/>
      </xdr:nvCxnSpPr>
      <xdr:spPr>
        <a:xfrm flipV="1">
          <a:off x="10476865" y="95707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121"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122" name="直線コネクタ 121"/>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87647</xdr:rowOff>
    </xdr:from>
    <xdr:ext cx="469744" cy="259045"/>
    <xdr:sp macro="" textlink="">
      <xdr:nvSpPr>
        <xdr:cNvPr id="123" name="【体育館・プール】&#10;一人当たり面積最大値テキスト"/>
        <xdr:cNvSpPr txBox="1"/>
      </xdr:nvSpPr>
      <xdr:spPr>
        <a:xfrm>
          <a:off x="10515600" y="934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140970</xdr:rowOff>
    </xdr:from>
    <xdr:to>
      <xdr:col>55</xdr:col>
      <xdr:colOff>88900</xdr:colOff>
      <xdr:row>55</xdr:row>
      <xdr:rowOff>140970</xdr:rowOff>
    </xdr:to>
    <xdr:cxnSp macro="">
      <xdr:nvCxnSpPr>
        <xdr:cNvPr id="124" name="直線コネクタ 123"/>
        <xdr:cNvCxnSpPr/>
      </xdr:nvCxnSpPr>
      <xdr:spPr>
        <a:xfrm>
          <a:off x="10388600" y="957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124477</xdr:rowOff>
    </xdr:from>
    <xdr:ext cx="469744" cy="259045"/>
    <xdr:sp macro="" textlink="">
      <xdr:nvSpPr>
        <xdr:cNvPr id="125" name="【体育館・プール】&#10;一人当たり面積平均値テキスト"/>
        <xdr:cNvSpPr txBox="1"/>
      </xdr:nvSpPr>
      <xdr:spPr>
        <a:xfrm>
          <a:off x="10515600" y="1024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101600</xdr:rowOff>
    </xdr:from>
    <xdr:to>
      <xdr:col>55</xdr:col>
      <xdr:colOff>50800</xdr:colOff>
      <xdr:row>61</xdr:row>
      <xdr:rowOff>31750</xdr:rowOff>
    </xdr:to>
    <xdr:sp macro="" textlink="">
      <xdr:nvSpPr>
        <xdr:cNvPr id="126" name="フローチャート: 判断 125"/>
        <xdr:cNvSpPr/>
      </xdr:nvSpPr>
      <xdr:spPr>
        <a:xfrm>
          <a:off x="104267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63500</xdr:rowOff>
    </xdr:from>
    <xdr:to>
      <xdr:col>50</xdr:col>
      <xdr:colOff>165100</xdr:colOff>
      <xdr:row>60</xdr:row>
      <xdr:rowOff>165100</xdr:rowOff>
    </xdr:to>
    <xdr:sp macro="" textlink="">
      <xdr:nvSpPr>
        <xdr:cNvPr id="127" name="フローチャート: 判断 126"/>
        <xdr:cNvSpPr/>
      </xdr:nvSpPr>
      <xdr:spPr>
        <a:xfrm>
          <a:off x="9588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10177</xdr:rowOff>
    </xdr:from>
    <xdr:ext cx="469744" cy="259045"/>
    <xdr:sp macro="" textlink="">
      <xdr:nvSpPr>
        <xdr:cNvPr id="128" name="n_1aveValue【体育館・プール】&#10;一人当たり面積"/>
        <xdr:cNvSpPr txBox="1"/>
      </xdr:nvSpPr>
      <xdr:spPr>
        <a:xfrm>
          <a:off x="93917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101600</xdr:rowOff>
    </xdr:from>
    <xdr:to>
      <xdr:col>46</xdr:col>
      <xdr:colOff>38100</xdr:colOff>
      <xdr:row>61</xdr:row>
      <xdr:rowOff>31750</xdr:rowOff>
    </xdr:to>
    <xdr:sp macro="" textlink="">
      <xdr:nvSpPr>
        <xdr:cNvPr id="129" name="フローチャート: 判断 128"/>
        <xdr:cNvSpPr/>
      </xdr:nvSpPr>
      <xdr:spPr>
        <a:xfrm>
          <a:off x="8699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48277</xdr:rowOff>
    </xdr:from>
    <xdr:ext cx="469744" cy="259045"/>
    <xdr:sp macro="" textlink="">
      <xdr:nvSpPr>
        <xdr:cNvPr id="130" name="n_2aveValue【体育館・プール】&#10;一人当たり面積"/>
        <xdr:cNvSpPr txBox="1"/>
      </xdr:nvSpPr>
      <xdr:spPr>
        <a:xfrm>
          <a:off x="85154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1" name="テキスト ボックス 13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2" name="テキスト ボックス 13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3" name="テキスト ボックス 13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4" name="テキスト ボックス 13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5" name="テキスト ボックス 13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74930</xdr:rowOff>
    </xdr:from>
    <xdr:to>
      <xdr:col>55</xdr:col>
      <xdr:colOff>50800</xdr:colOff>
      <xdr:row>63</xdr:row>
      <xdr:rowOff>5080</xdr:rowOff>
    </xdr:to>
    <xdr:sp macro="" textlink="">
      <xdr:nvSpPr>
        <xdr:cNvPr id="136" name="楕円 135"/>
        <xdr:cNvSpPr/>
      </xdr:nvSpPr>
      <xdr:spPr>
        <a:xfrm>
          <a:off x="104267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53357</xdr:rowOff>
    </xdr:from>
    <xdr:ext cx="469744" cy="259045"/>
    <xdr:sp macro="" textlink="">
      <xdr:nvSpPr>
        <xdr:cNvPr id="137" name="【体育館・プール】&#10;一人当たり面積該当値テキスト"/>
        <xdr:cNvSpPr txBox="1"/>
      </xdr:nvSpPr>
      <xdr:spPr>
        <a:xfrm>
          <a:off x="10515600" y="106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74930</xdr:rowOff>
    </xdr:from>
    <xdr:to>
      <xdr:col>50</xdr:col>
      <xdr:colOff>165100</xdr:colOff>
      <xdr:row>63</xdr:row>
      <xdr:rowOff>5080</xdr:rowOff>
    </xdr:to>
    <xdr:sp macro="" textlink="">
      <xdr:nvSpPr>
        <xdr:cNvPr id="138" name="楕円 137"/>
        <xdr:cNvSpPr/>
      </xdr:nvSpPr>
      <xdr:spPr>
        <a:xfrm>
          <a:off x="9588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125730</xdr:rowOff>
    </xdr:from>
    <xdr:to>
      <xdr:col>55</xdr:col>
      <xdr:colOff>0</xdr:colOff>
      <xdr:row>62</xdr:row>
      <xdr:rowOff>125730</xdr:rowOff>
    </xdr:to>
    <xdr:cxnSp macro="">
      <xdr:nvCxnSpPr>
        <xdr:cNvPr id="139" name="直線コネクタ 138"/>
        <xdr:cNvCxnSpPr/>
      </xdr:nvCxnSpPr>
      <xdr:spPr>
        <a:xfrm>
          <a:off x="9639300" y="107556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78740</xdr:rowOff>
    </xdr:from>
    <xdr:to>
      <xdr:col>46</xdr:col>
      <xdr:colOff>38100</xdr:colOff>
      <xdr:row>63</xdr:row>
      <xdr:rowOff>8890</xdr:rowOff>
    </xdr:to>
    <xdr:sp macro="" textlink="">
      <xdr:nvSpPr>
        <xdr:cNvPr id="140" name="楕円 139"/>
        <xdr:cNvSpPr/>
      </xdr:nvSpPr>
      <xdr:spPr>
        <a:xfrm>
          <a:off x="86995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125730</xdr:rowOff>
    </xdr:from>
    <xdr:to>
      <xdr:col>50</xdr:col>
      <xdr:colOff>114300</xdr:colOff>
      <xdr:row>62</xdr:row>
      <xdr:rowOff>129540</xdr:rowOff>
    </xdr:to>
    <xdr:cxnSp macro="">
      <xdr:nvCxnSpPr>
        <xdr:cNvPr id="141" name="直線コネクタ 140"/>
        <xdr:cNvCxnSpPr/>
      </xdr:nvCxnSpPr>
      <xdr:spPr>
        <a:xfrm flipV="1">
          <a:off x="8750300" y="107556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167657</xdr:rowOff>
    </xdr:from>
    <xdr:ext cx="469744" cy="259045"/>
    <xdr:sp macro="" textlink="">
      <xdr:nvSpPr>
        <xdr:cNvPr id="142" name="n_1mainValue【体育館・プール】&#10;一人当たり面積"/>
        <xdr:cNvSpPr txBox="1"/>
      </xdr:nvSpPr>
      <xdr:spPr>
        <a:xfrm>
          <a:off x="9391727"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17</xdr:rowOff>
    </xdr:from>
    <xdr:ext cx="469744" cy="259045"/>
    <xdr:sp macro="" textlink="">
      <xdr:nvSpPr>
        <xdr:cNvPr id="143" name="n_2mainValue【体育館・プール】&#10;一人当たり面積"/>
        <xdr:cNvSpPr txBox="1"/>
      </xdr:nvSpPr>
      <xdr:spPr>
        <a:xfrm>
          <a:off x="8515427" y="1080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4" name="正方形/長方形 1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5" name="正方形/長方形 1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6" name="正方形/長方形 1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7" name="正方形/長方形 1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8" name="正方形/長方形 1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9" name="正方形/長方形 1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0" name="正方形/長方形 1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1" name="正方形/長方形 1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2" name="テキスト ボックス 1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3" name="直線コネクタ 1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154" name="テキスト ボックス 15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55" name="直線コネクタ 15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156" name="テキスト ボックス 155"/>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57" name="直線コネクタ 15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58" name="テキスト ボックス 15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59" name="直線コネクタ 15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60" name="テキスト ボックス 15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61" name="直線コネクタ 16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162" name="テキスト ボックス 161"/>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3" name="直線コネクタ 1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4" name="テキスト ボックス 1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150113</xdr:rowOff>
    </xdr:to>
    <xdr:cxnSp macro="">
      <xdr:nvCxnSpPr>
        <xdr:cNvPr id="166" name="直線コネクタ 165"/>
        <xdr:cNvCxnSpPr/>
      </xdr:nvCxnSpPr>
      <xdr:spPr>
        <a:xfrm flipV="1">
          <a:off x="4634865" y="13411200"/>
          <a:ext cx="0" cy="1483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153940</xdr:rowOff>
    </xdr:from>
    <xdr:ext cx="405111" cy="259045"/>
    <xdr:sp macro="" textlink="">
      <xdr:nvSpPr>
        <xdr:cNvPr id="167" name="【福祉施設】&#10;有形固定資産減価償却率最小値テキスト"/>
        <xdr:cNvSpPr txBox="1"/>
      </xdr:nvSpPr>
      <xdr:spPr>
        <a:xfrm>
          <a:off x="4673600" y="14898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150113</xdr:rowOff>
    </xdr:from>
    <xdr:to>
      <xdr:col>24</xdr:col>
      <xdr:colOff>152400</xdr:colOff>
      <xdr:row>86</xdr:row>
      <xdr:rowOff>150113</xdr:rowOff>
    </xdr:to>
    <xdr:cxnSp macro="">
      <xdr:nvCxnSpPr>
        <xdr:cNvPr id="168" name="直線コネクタ 167"/>
        <xdr:cNvCxnSpPr/>
      </xdr:nvCxnSpPr>
      <xdr:spPr>
        <a:xfrm>
          <a:off x="4546600" y="14894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169"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170" name="直線コネクタ 169"/>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61740</xdr:rowOff>
    </xdr:from>
    <xdr:ext cx="405111" cy="259045"/>
    <xdr:sp macro="" textlink="">
      <xdr:nvSpPr>
        <xdr:cNvPr id="171" name="【福祉施設】&#10;有形固定資産減価償却率平均値テキスト"/>
        <xdr:cNvSpPr txBox="1"/>
      </xdr:nvSpPr>
      <xdr:spPr>
        <a:xfrm>
          <a:off x="4673600" y="144635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83313</xdr:rowOff>
    </xdr:from>
    <xdr:to>
      <xdr:col>24</xdr:col>
      <xdr:colOff>114300</xdr:colOff>
      <xdr:row>85</xdr:row>
      <xdr:rowOff>13463</xdr:rowOff>
    </xdr:to>
    <xdr:sp macro="" textlink="">
      <xdr:nvSpPr>
        <xdr:cNvPr id="172" name="フローチャート: 判断 171"/>
        <xdr:cNvSpPr/>
      </xdr:nvSpPr>
      <xdr:spPr>
        <a:xfrm>
          <a:off x="45847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69596</xdr:rowOff>
    </xdr:from>
    <xdr:to>
      <xdr:col>20</xdr:col>
      <xdr:colOff>38100</xdr:colOff>
      <xdr:row>84</xdr:row>
      <xdr:rowOff>171196</xdr:rowOff>
    </xdr:to>
    <xdr:sp macro="" textlink="">
      <xdr:nvSpPr>
        <xdr:cNvPr id="173" name="フローチャート: 判断 172"/>
        <xdr:cNvSpPr/>
      </xdr:nvSpPr>
      <xdr:spPr>
        <a:xfrm>
          <a:off x="3746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84</xdr:row>
      <xdr:rowOff>162323</xdr:rowOff>
    </xdr:from>
    <xdr:ext cx="405111" cy="259045"/>
    <xdr:sp macro="" textlink="">
      <xdr:nvSpPr>
        <xdr:cNvPr id="174" name="n_1aveValue【福祉施設】&#10;有形固定資産減価償却率"/>
        <xdr:cNvSpPr txBox="1"/>
      </xdr:nvSpPr>
      <xdr:spPr>
        <a:xfrm>
          <a:off x="3582044" y="14564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42163</xdr:rowOff>
    </xdr:from>
    <xdr:to>
      <xdr:col>15</xdr:col>
      <xdr:colOff>101600</xdr:colOff>
      <xdr:row>84</xdr:row>
      <xdr:rowOff>143763</xdr:rowOff>
    </xdr:to>
    <xdr:sp macro="" textlink="">
      <xdr:nvSpPr>
        <xdr:cNvPr id="175" name="フローチャート: 判断 174"/>
        <xdr:cNvSpPr/>
      </xdr:nvSpPr>
      <xdr:spPr>
        <a:xfrm>
          <a:off x="2857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84</xdr:row>
      <xdr:rowOff>134890</xdr:rowOff>
    </xdr:from>
    <xdr:ext cx="405111" cy="259045"/>
    <xdr:sp macro="" textlink="">
      <xdr:nvSpPr>
        <xdr:cNvPr id="176" name="n_2aveValue【福祉施設】&#10;有形固定資産減価償却率"/>
        <xdr:cNvSpPr txBox="1"/>
      </xdr:nvSpPr>
      <xdr:spPr>
        <a:xfrm>
          <a:off x="2705744" y="14536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7" name="テキスト ボックス 17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8" name="テキスト ボックス 17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9" name="テキスト ボックス 17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0" name="テキスト ボックス 17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1" name="テキスト ボックス 18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124461</xdr:rowOff>
    </xdr:from>
    <xdr:to>
      <xdr:col>24</xdr:col>
      <xdr:colOff>114300</xdr:colOff>
      <xdr:row>80</xdr:row>
      <xdr:rowOff>54611</xdr:rowOff>
    </xdr:to>
    <xdr:sp macro="" textlink="">
      <xdr:nvSpPr>
        <xdr:cNvPr id="182" name="楕円 181"/>
        <xdr:cNvSpPr/>
      </xdr:nvSpPr>
      <xdr:spPr>
        <a:xfrm>
          <a:off x="4584700" y="1366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147338</xdr:rowOff>
    </xdr:from>
    <xdr:ext cx="405111" cy="259045"/>
    <xdr:sp macro="" textlink="">
      <xdr:nvSpPr>
        <xdr:cNvPr id="183" name="【福祉施設】&#10;有形固定資産減価償却率該当値テキスト"/>
        <xdr:cNvSpPr txBox="1"/>
      </xdr:nvSpPr>
      <xdr:spPr>
        <a:xfrm>
          <a:off x="4673600" y="1352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97028</xdr:rowOff>
    </xdr:from>
    <xdr:to>
      <xdr:col>20</xdr:col>
      <xdr:colOff>38100</xdr:colOff>
      <xdr:row>79</xdr:row>
      <xdr:rowOff>27178</xdr:rowOff>
    </xdr:to>
    <xdr:sp macro="" textlink="">
      <xdr:nvSpPr>
        <xdr:cNvPr id="184" name="楕円 183"/>
        <xdr:cNvSpPr/>
      </xdr:nvSpPr>
      <xdr:spPr>
        <a:xfrm>
          <a:off x="3746500" y="1347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147828</xdr:rowOff>
    </xdr:from>
    <xdr:to>
      <xdr:col>24</xdr:col>
      <xdr:colOff>63500</xdr:colOff>
      <xdr:row>80</xdr:row>
      <xdr:rowOff>3811</xdr:rowOff>
    </xdr:to>
    <xdr:cxnSp macro="">
      <xdr:nvCxnSpPr>
        <xdr:cNvPr id="185" name="直線コネクタ 184"/>
        <xdr:cNvCxnSpPr/>
      </xdr:nvCxnSpPr>
      <xdr:spPr>
        <a:xfrm>
          <a:off x="3797300" y="13520928"/>
          <a:ext cx="838200" cy="19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158750</xdr:rowOff>
    </xdr:from>
    <xdr:to>
      <xdr:col>15</xdr:col>
      <xdr:colOff>101600</xdr:colOff>
      <xdr:row>79</xdr:row>
      <xdr:rowOff>88900</xdr:rowOff>
    </xdr:to>
    <xdr:sp macro="" textlink="">
      <xdr:nvSpPr>
        <xdr:cNvPr id="186" name="楕円 185"/>
        <xdr:cNvSpPr/>
      </xdr:nvSpPr>
      <xdr:spPr>
        <a:xfrm>
          <a:off x="28575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147828</xdr:rowOff>
    </xdr:from>
    <xdr:to>
      <xdr:col>19</xdr:col>
      <xdr:colOff>177800</xdr:colOff>
      <xdr:row>79</xdr:row>
      <xdr:rowOff>38100</xdr:rowOff>
    </xdr:to>
    <xdr:cxnSp macro="">
      <xdr:nvCxnSpPr>
        <xdr:cNvPr id="187" name="直線コネクタ 186"/>
        <xdr:cNvCxnSpPr/>
      </xdr:nvCxnSpPr>
      <xdr:spPr>
        <a:xfrm flipV="1">
          <a:off x="2908300" y="13520928"/>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77</xdr:row>
      <xdr:rowOff>43705</xdr:rowOff>
    </xdr:from>
    <xdr:ext cx="405111" cy="259045"/>
    <xdr:sp macro="" textlink="">
      <xdr:nvSpPr>
        <xdr:cNvPr id="188" name="n_1mainValue【福祉施設】&#10;有形固定資産減価償却率"/>
        <xdr:cNvSpPr txBox="1"/>
      </xdr:nvSpPr>
      <xdr:spPr>
        <a:xfrm>
          <a:off x="3582044" y="13245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105427</xdr:rowOff>
    </xdr:from>
    <xdr:ext cx="405111" cy="259045"/>
    <xdr:sp macro="" textlink="">
      <xdr:nvSpPr>
        <xdr:cNvPr id="189" name="n_2mainValue【福祉施設】&#10;有形固定資産減価償却率"/>
        <xdr:cNvSpPr txBox="1"/>
      </xdr:nvSpPr>
      <xdr:spPr>
        <a:xfrm>
          <a:off x="2705744" y="1330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0" name="正方形/長方形 18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1" name="正方形/長方形 19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2" name="正方形/長方形 19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3" name="正方形/長方形 19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4" name="正方形/長方形 19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5" name="正方形/長方形 19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6" name="正方形/長方形 19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7" name="正方形/長方形 19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8" name="テキスト ボックス 19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9" name="直線コネクタ 19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00" name="直線コネクタ 19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01" name="テキスト ボックス 20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02" name="直線コネクタ 20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03" name="テキスト ボックス 20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04" name="直線コネクタ 20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05" name="テキスト ボックス 20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06" name="直線コネクタ 20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07" name="テキスト ボックス 20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8" name="直線コネクタ 20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9" name="テキスト ボックス 20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106680</xdr:rowOff>
    </xdr:from>
    <xdr:to>
      <xdr:col>54</xdr:col>
      <xdr:colOff>189865</xdr:colOff>
      <xdr:row>86</xdr:row>
      <xdr:rowOff>33528</xdr:rowOff>
    </xdr:to>
    <xdr:cxnSp macro="">
      <xdr:nvCxnSpPr>
        <xdr:cNvPr id="211" name="直線コネクタ 210"/>
        <xdr:cNvCxnSpPr/>
      </xdr:nvCxnSpPr>
      <xdr:spPr>
        <a:xfrm flipV="1">
          <a:off x="10476865" y="1347978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212" name="【福祉施設】&#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213" name="直線コネクタ 212"/>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53357</xdr:rowOff>
    </xdr:from>
    <xdr:ext cx="469744" cy="259045"/>
    <xdr:sp macro="" textlink="">
      <xdr:nvSpPr>
        <xdr:cNvPr id="214" name="【福祉施設】&#10;一人当たり面積最大値テキスト"/>
        <xdr:cNvSpPr txBox="1"/>
      </xdr:nvSpPr>
      <xdr:spPr>
        <a:xfrm>
          <a:off x="10515600" y="1325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106680</xdr:rowOff>
    </xdr:from>
    <xdr:to>
      <xdr:col>55</xdr:col>
      <xdr:colOff>88900</xdr:colOff>
      <xdr:row>78</xdr:row>
      <xdr:rowOff>106680</xdr:rowOff>
    </xdr:to>
    <xdr:cxnSp macro="">
      <xdr:nvCxnSpPr>
        <xdr:cNvPr id="215" name="直線コネクタ 214"/>
        <xdr:cNvCxnSpPr/>
      </xdr:nvCxnSpPr>
      <xdr:spPr>
        <a:xfrm>
          <a:off x="10388600" y="1347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103903</xdr:rowOff>
    </xdr:from>
    <xdr:ext cx="469744" cy="259045"/>
    <xdr:sp macro="" textlink="">
      <xdr:nvSpPr>
        <xdr:cNvPr id="216" name="【福祉施設】&#10;一人当たり面積平均値テキスト"/>
        <xdr:cNvSpPr txBox="1"/>
      </xdr:nvSpPr>
      <xdr:spPr>
        <a:xfrm>
          <a:off x="10515600" y="14162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81026</xdr:rowOff>
    </xdr:from>
    <xdr:to>
      <xdr:col>55</xdr:col>
      <xdr:colOff>50800</xdr:colOff>
      <xdr:row>84</xdr:row>
      <xdr:rowOff>11176</xdr:rowOff>
    </xdr:to>
    <xdr:sp macro="" textlink="">
      <xdr:nvSpPr>
        <xdr:cNvPr id="217" name="フローチャート: 判断 216"/>
        <xdr:cNvSpPr/>
      </xdr:nvSpPr>
      <xdr:spPr>
        <a:xfrm>
          <a:off x="10426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49022</xdr:rowOff>
    </xdr:from>
    <xdr:to>
      <xdr:col>50</xdr:col>
      <xdr:colOff>165100</xdr:colOff>
      <xdr:row>83</xdr:row>
      <xdr:rowOff>150622</xdr:rowOff>
    </xdr:to>
    <xdr:sp macro="" textlink="">
      <xdr:nvSpPr>
        <xdr:cNvPr id="218" name="フローチャート: 判断 217"/>
        <xdr:cNvSpPr/>
      </xdr:nvSpPr>
      <xdr:spPr>
        <a:xfrm>
          <a:off x="9588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81</xdr:row>
      <xdr:rowOff>167149</xdr:rowOff>
    </xdr:from>
    <xdr:ext cx="469744" cy="259045"/>
    <xdr:sp macro="" textlink="">
      <xdr:nvSpPr>
        <xdr:cNvPr id="219" name="n_1aveValue【福祉施設】&#10;一人当たり面積"/>
        <xdr:cNvSpPr txBox="1"/>
      </xdr:nvSpPr>
      <xdr:spPr>
        <a:xfrm>
          <a:off x="93917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131318</xdr:rowOff>
    </xdr:from>
    <xdr:to>
      <xdr:col>46</xdr:col>
      <xdr:colOff>38100</xdr:colOff>
      <xdr:row>84</xdr:row>
      <xdr:rowOff>61468</xdr:rowOff>
    </xdr:to>
    <xdr:sp macro="" textlink="">
      <xdr:nvSpPr>
        <xdr:cNvPr id="220" name="フローチャート: 判断 219"/>
        <xdr:cNvSpPr/>
      </xdr:nvSpPr>
      <xdr:spPr>
        <a:xfrm>
          <a:off x="86995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77995</xdr:rowOff>
    </xdr:from>
    <xdr:ext cx="469744" cy="259045"/>
    <xdr:sp macro="" textlink="">
      <xdr:nvSpPr>
        <xdr:cNvPr id="221" name="n_2aveValue【福祉施設】&#10;一人当たり面積"/>
        <xdr:cNvSpPr txBox="1"/>
      </xdr:nvSpPr>
      <xdr:spPr>
        <a:xfrm>
          <a:off x="8515427" y="1413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22" name="テキスト ボックス 22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3" name="テキスト ボックス 22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4" name="テキスト ボックス 22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5" name="テキスト ボックス 22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6" name="テキスト ボックス 22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46737</xdr:rowOff>
    </xdr:from>
    <xdr:to>
      <xdr:col>55</xdr:col>
      <xdr:colOff>50800</xdr:colOff>
      <xdr:row>84</xdr:row>
      <xdr:rowOff>148337</xdr:rowOff>
    </xdr:to>
    <xdr:sp macro="" textlink="">
      <xdr:nvSpPr>
        <xdr:cNvPr id="227" name="楕円 226"/>
        <xdr:cNvSpPr/>
      </xdr:nvSpPr>
      <xdr:spPr>
        <a:xfrm>
          <a:off x="104267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25164</xdr:rowOff>
    </xdr:from>
    <xdr:ext cx="469744" cy="259045"/>
    <xdr:sp macro="" textlink="">
      <xdr:nvSpPr>
        <xdr:cNvPr id="228" name="【福祉施設】&#10;一人当たり面積該当値テキスト"/>
        <xdr:cNvSpPr txBox="1"/>
      </xdr:nvSpPr>
      <xdr:spPr>
        <a:xfrm>
          <a:off x="10515600" y="1442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51308</xdr:rowOff>
    </xdr:from>
    <xdr:to>
      <xdr:col>50</xdr:col>
      <xdr:colOff>165100</xdr:colOff>
      <xdr:row>84</xdr:row>
      <xdr:rowOff>152908</xdr:rowOff>
    </xdr:to>
    <xdr:sp macro="" textlink="">
      <xdr:nvSpPr>
        <xdr:cNvPr id="229" name="楕円 228"/>
        <xdr:cNvSpPr/>
      </xdr:nvSpPr>
      <xdr:spPr>
        <a:xfrm>
          <a:off x="9588500" y="1445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97537</xdr:rowOff>
    </xdr:from>
    <xdr:to>
      <xdr:col>55</xdr:col>
      <xdr:colOff>0</xdr:colOff>
      <xdr:row>84</xdr:row>
      <xdr:rowOff>102108</xdr:rowOff>
    </xdr:to>
    <xdr:cxnSp macro="">
      <xdr:nvCxnSpPr>
        <xdr:cNvPr id="230" name="直線コネクタ 229"/>
        <xdr:cNvCxnSpPr/>
      </xdr:nvCxnSpPr>
      <xdr:spPr>
        <a:xfrm flipV="1">
          <a:off x="9639300" y="14499337"/>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51308</xdr:rowOff>
    </xdr:from>
    <xdr:to>
      <xdr:col>46</xdr:col>
      <xdr:colOff>38100</xdr:colOff>
      <xdr:row>84</xdr:row>
      <xdr:rowOff>152908</xdr:rowOff>
    </xdr:to>
    <xdr:sp macro="" textlink="">
      <xdr:nvSpPr>
        <xdr:cNvPr id="231" name="楕円 230"/>
        <xdr:cNvSpPr/>
      </xdr:nvSpPr>
      <xdr:spPr>
        <a:xfrm>
          <a:off x="8699500" y="1445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102108</xdr:rowOff>
    </xdr:from>
    <xdr:to>
      <xdr:col>50</xdr:col>
      <xdr:colOff>114300</xdr:colOff>
      <xdr:row>84</xdr:row>
      <xdr:rowOff>102108</xdr:rowOff>
    </xdr:to>
    <xdr:cxnSp macro="">
      <xdr:nvCxnSpPr>
        <xdr:cNvPr id="232" name="直線コネクタ 231"/>
        <xdr:cNvCxnSpPr/>
      </xdr:nvCxnSpPr>
      <xdr:spPr>
        <a:xfrm>
          <a:off x="8750300" y="145039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144035</xdr:rowOff>
    </xdr:from>
    <xdr:ext cx="469744" cy="259045"/>
    <xdr:sp macro="" textlink="">
      <xdr:nvSpPr>
        <xdr:cNvPr id="233" name="n_1mainValue【福祉施設】&#10;一人当たり面積"/>
        <xdr:cNvSpPr txBox="1"/>
      </xdr:nvSpPr>
      <xdr:spPr>
        <a:xfrm>
          <a:off x="9391727"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144035</xdr:rowOff>
    </xdr:from>
    <xdr:ext cx="469744" cy="259045"/>
    <xdr:sp macro="" textlink="">
      <xdr:nvSpPr>
        <xdr:cNvPr id="234" name="n_2mainValue【福祉施設】&#10;一人当たり面積"/>
        <xdr:cNvSpPr txBox="1"/>
      </xdr:nvSpPr>
      <xdr:spPr>
        <a:xfrm>
          <a:off x="8515427"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5" name="正方形/長方形 23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6" name="正方形/長方形 23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7" name="正方形/長方形 23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8" name="正方形/長方形 23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9" name="正方形/長方形 23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0" name="正方形/長方形 23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1" name="正方形/長方形 24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2" name="正方形/長方形 24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3" name="テキスト ボックス 24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4" name="直線コネクタ 24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45" name="テキスト ボックス 244"/>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46" name="直線コネクタ 24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47" name="テキスト ボックス 24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48" name="直線コネクタ 24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49" name="テキスト ボックス 24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50" name="直線コネクタ 24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51" name="テキスト ボックス 25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52" name="直線コネクタ 25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53" name="テキスト ボックス 25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54" name="直線コネクタ 25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55" name="テキスト ボックス 254"/>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56" name="直線コネクタ 25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57" name="テキスト ボックス 25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5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81914</xdr:rowOff>
    </xdr:to>
    <xdr:cxnSp macro="">
      <xdr:nvCxnSpPr>
        <xdr:cNvPr id="259" name="直線コネクタ 258"/>
        <xdr:cNvCxnSpPr/>
      </xdr:nvCxnSpPr>
      <xdr:spPr>
        <a:xfrm flipV="1">
          <a:off x="4634865" y="17145000"/>
          <a:ext cx="0" cy="145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85741</xdr:rowOff>
    </xdr:from>
    <xdr:ext cx="405111" cy="259045"/>
    <xdr:sp macro="" textlink="">
      <xdr:nvSpPr>
        <xdr:cNvPr id="260" name="【市民会館】&#10;有形固定資産減価償却率最小値テキスト"/>
        <xdr:cNvSpPr txBox="1"/>
      </xdr:nvSpPr>
      <xdr:spPr>
        <a:xfrm>
          <a:off x="4673600" y="1860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81914</xdr:rowOff>
    </xdr:from>
    <xdr:to>
      <xdr:col>24</xdr:col>
      <xdr:colOff>152400</xdr:colOff>
      <xdr:row>108</xdr:row>
      <xdr:rowOff>81914</xdr:rowOff>
    </xdr:to>
    <xdr:cxnSp macro="">
      <xdr:nvCxnSpPr>
        <xdr:cNvPr id="261" name="直線コネクタ 260"/>
        <xdr:cNvCxnSpPr/>
      </xdr:nvCxnSpPr>
      <xdr:spPr>
        <a:xfrm>
          <a:off x="4546600" y="1859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262"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263" name="直線コネクタ 262"/>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135272</xdr:rowOff>
    </xdr:from>
    <xdr:ext cx="405111" cy="259045"/>
    <xdr:sp macro="" textlink="">
      <xdr:nvSpPr>
        <xdr:cNvPr id="264" name="【市民会館】&#10;有形固定資産減価償却率平均値テキスト"/>
        <xdr:cNvSpPr txBox="1"/>
      </xdr:nvSpPr>
      <xdr:spPr>
        <a:xfrm>
          <a:off x="4673600" y="1796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156845</xdr:rowOff>
    </xdr:from>
    <xdr:to>
      <xdr:col>24</xdr:col>
      <xdr:colOff>114300</xdr:colOff>
      <xdr:row>105</xdr:row>
      <xdr:rowOff>86995</xdr:rowOff>
    </xdr:to>
    <xdr:sp macro="" textlink="">
      <xdr:nvSpPr>
        <xdr:cNvPr id="265" name="フローチャート: 判断 264"/>
        <xdr:cNvSpPr/>
      </xdr:nvSpPr>
      <xdr:spPr>
        <a:xfrm>
          <a:off x="45847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15875</xdr:rowOff>
    </xdr:from>
    <xdr:to>
      <xdr:col>20</xdr:col>
      <xdr:colOff>38100</xdr:colOff>
      <xdr:row>105</xdr:row>
      <xdr:rowOff>117475</xdr:rowOff>
    </xdr:to>
    <xdr:sp macro="" textlink="">
      <xdr:nvSpPr>
        <xdr:cNvPr id="266" name="フローチャート: 判断 265"/>
        <xdr:cNvSpPr/>
      </xdr:nvSpPr>
      <xdr:spPr>
        <a:xfrm>
          <a:off x="3746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108602</xdr:rowOff>
    </xdr:from>
    <xdr:ext cx="405111" cy="259045"/>
    <xdr:sp macro="" textlink="">
      <xdr:nvSpPr>
        <xdr:cNvPr id="267" name="n_1aveValue【市民会館】&#10;有形固定資産減価償却率"/>
        <xdr:cNvSpPr txBox="1"/>
      </xdr:nvSpPr>
      <xdr:spPr>
        <a:xfrm>
          <a:off x="3582044" y="1811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13970</xdr:rowOff>
    </xdr:from>
    <xdr:to>
      <xdr:col>15</xdr:col>
      <xdr:colOff>101600</xdr:colOff>
      <xdr:row>105</xdr:row>
      <xdr:rowOff>115570</xdr:rowOff>
    </xdr:to>
    <xdr:sp macro="" textlink="">
      <xdr:nvSpPr>
        <xdr:cNvPr id="268" name="フローチャート: 判断 267"/>
        <xdr:cNvSpPr/>
      </xdr:nvSpPr>
      <xdr:spPr>
        <a:xfrm>
          <a:off x="2857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106697</xdr:rowOff>
    </xdr:from>
    <xdr:ext cx="405111" cy="259045"/>
    <xdr:sp macro="" textlink="">
      <xdr:nvSpPr>
        <xdr:cNvPr id="269" name="n_2aveValue【市民会館】&#10;有形固定資産減価償却率"/>
        <xdr:cNvSpPr txBox="1"/>
      </xdr:nvSpPr>
      <xdr:spPr>
        <a:xfrm>
          <a:off x="2705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70" name="テキスト ボックス 26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1" name="テキスト ボックス 27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2" name="テキスト ボックス 27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3" name="テキスト ボックス 27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4" name="テキスト ボックス 27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162561</xdr:rowOff>
    </xdr:from>
    <xdr:to>
      <xdr:col>24</xdr:col>
      <xdr:colOff>114300</xdr:colOff>
      <xdr:row>103</xdr:row>
      <xdr:rowOff>92711</xdr:rowOff>
    </xdr:to>
    <xdr:sp macro="" textlink="">
      <xdr:nvSpPr>
        <xdr:cNvPr id="275" name="楕円 274"/>
        <xdr:cNvSpPr/>
      </xdr:nvSpPr>
      <xdr:spPr>
        <a:xfrm>
          <a:off x="45847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13988</xdr:rowOff>
    </xdr:from>
    <xdr:ext cx="405111" cy="259045"/>
    <xdr:sp macro="" textlink="">
      <xdr:nvSpPr>
        <xdr:cNvPr id="276" name="【市民会館】&#10;有形固定資産減価償却率該当値テキスト"/>
        <xdr:cNvSpPr txBox="1"/>
      </xdr:nvSpPr>
      <xdr:spPr>
        <a:xfrm>
          <a:off x="4673600" y="1750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17780</xdr:rowOff>
    </xdr:from>
    <xdr:to>
      <xdr:col>20</xdr:col>
      <xdr:colOff>38100</xdr:colOff>
      <xdr:row>103</xdr:row>
      <xdr:rowOff>119380</xdr:rowOff>
    </xdr:to>
    <xdr:sp macro="" textlink="">
      <xdr:nvSpPr>
        <xdr:cNvPr id="277" name="楕円 276"/>
        <xdr:cNvSpPr/>
      </xdr:nvSpPr>
      <xdr:spPr>
        <a:xfrm>
          <a:off x="3746500" y="1767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41911</xdr:rowOff>
    </xdr:from>
    <xdr:to>
      <xdr:col>24</xdr:col>
      <xdr:colOff>63500</xdr:colOff>
      <xdr:row>103</xdr:row>
      <xdr:rowOff>68580</xdr:rowOff>
    </xdr:to>
    <xdr:cxnSp macro="">
      <xdr:nvCxnSpPr>
        <xdr:cNvPr id="278" name="直線コネクタ 277"/>
        <xdr:cNvCxnSpPr/>
      </xdr:nvCxnSpPr>
      <xdr:spPr>
        <a:xfrm flipV="1">
          <a:off x="3797300" y="17701261"/>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42545</xdr:rowOff>
    </xdr:from>
    <xdr:to>
      <xdr:col>15</xdr:col>
      <xdr:colOff>101600</xdr:colOff>
      <xdr:row>103</xdr:row>
      <xdr:rowOff>144145</xdr:rowOff>
    </xdr:to>
    <xdr:sp macro="" textlink="">
      <xdr:nvSpPr>
        <xdr:cNvPr id="279" name="楕円 278"/>
        <xdr:cNvSpPr/>
      </xdr:nvSpPr>
      <xdr:spPr>
        <a:xfrm>
          <a:off x="2857500" y="177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68580</xdr:rowOff>
    </xdr:from>
    <xdr:to>
      <xdr:col>19</xdr:col>
      <xdr:colOff>177800</xdr:colOff>
      <xdr:row>103</xdr:row>
      <xdr:rowOff>93345</xdr:rowOff>
    </xdr:to>
    <xdr:cxnSp macro="">
      <xdr:nvCxnSpPr>
        <xdr:cNvPr id="280" name="直線コネクタ 279"/>
        <xdr:cNvCxnSpPr/>
      </xdr:nvCxnSpPr>
      <xdr:spPr>
        <a:xfrm flipV="1">
          <a:off x="2908300" y="1772793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135907</xdr:rowOff>
    </xdr:from>
    <xdr:ext cx="405111" cy="259045"/>
    <xdr:sp macro="" textlink="">
      <xdr:nvSpPr>
        <xdr:cNvPr id="281" name="n_1mainValue【市民会館】&#10;有形固定資産減価償却率"/>
        <xdr:cNvSpPr txBox="1"/>
      </xdr:nvSpPr>
      <xdr:spPr>
        <a:xfrm>
          <a:off x="3582044" y="1745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160672</xdr:rowOff>
    </xdr:from>
    <xdr:ext cx="405111" cy="259045"/>
    <xdr:sp macro="" textlink="">
      <xdr:nvSpPr>
        <xdr:cNvPr id="282" name="n_2mainValue【市民会館】&#10;有形固定資産減価償却率"/>
        <xdr:cNvSpPr txBox="1"/>
      </xdr:nvSpPr>
      <xdr:spPr>
        <a:xfrm>
          <a:off x="2705744" y="1747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83" name="正方形/長方形 2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4" name="正方形/長方形 2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5" name="正方形/長方形 2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6" name="正方形/長方形 2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7" name="正方形/長方形 2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8" name="正方形/長方形 2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9" name="正方形/長方形 2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0" name="正方形/長方形 28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91" name="テキスト ボックス 29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92" name="直線コネクタ 29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93" name="直線コネクタ 292"/>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94" name="テキスト ボックス 293"/>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95" name="直線コネクタ 294"/>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96" name="テキスト ボックス 295"/>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97" name="直線コネクタ 296"/>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98" name="テキスト ボックス 297"/>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99" name="直線コネクタ 298"/>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00" name="テキスト ボックス 299"/>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01" name="直線コネクタ 300"/>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02" name="テキスト ボックス 301"/>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03" name="直線コネクタ 302"/>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04" name="テキスト ボックス 303"/>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05" name="直線コネクタ 30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06" name="テキスト ボックス 30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0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152944</xdr:rowOff>
    </xdr:from>
    <xdr:to>
      <xdr:col>54</xdr:col>
      <xdr:colOff>189865</xdr:colOff>
      <xdr:row>109</xdr:row>
      <xdr:rowOff>5987</xdr:rowOff>
    </xdr:to>
    <xdr:cxnSp macro="">
      <xdr:nvCxnSpPr>
        <xdr:cNvPr id="308" name="直線コネクタ 307"/>
        <xdr:cNvCxnSpPr/>
      </xdr:nvCxnSpPr>
      <xdr:spPr>
        <a:xfrm flipV="1">
          <a:off x="10476865" y="1712649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9814</xdr:rowOff>
    </xdr:from>
    <xdr:ext cx="469744" cy="259045"/>
    <xdr:sp macro="" textlink="">
      <xdr:nvSpPr>
        <xdr:cNvPr id="309" name="【市民会館】&#10;一人当たり面積最小値テキスト"/>
        <xdr:cNvSpPr txBox="1"/>
      </xdr:nvSpPr>
      <xdr:spPr>
        <a:xfrm>
          <a:off x="10515600" y="1869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5987</xdr:rowOff>
    </xdr:from>
    <xdr:to>
      <xdr:col>55</xdr:col>
      <xdr:colOff>88900</xdr:colOff>
      <xdr:row>109</xdr:row>
      <xdr:rowOff>5987</xdr:rowOff>
    </xdr:to>
    <xdr:cxnSp macro="">
      <xdr:nvCxnSpPr>
        <xdr:cNvPr id="310" name="直線コネクタ 309"/>
        <xdr:cNvCxnSpPr/>
      </xdr:nvCxnSpPr>
      <xdr:spPr>
        <a:xfrm>
          <a:off x="10388600" y="1869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99621</xdr:rowOff>
    </xdr:from>
    <xdr:ext cx="469744" cy="259045"/>
    <xdr:sp macro="" textlink="">
      <xdr:nvSpPr>
        <xdr:cNvPr id="311" name="【市民会館】&#10;一人当たり面積最大値テキスト"/>
        <xdr:cNvSpPr txBox="1"/>
      </xdr:nvSpPr>
      <xdr:spPr>
        <a:xfrm>
          <a:off x="10515600" y="1690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152944</xdr:rowOff>
    </xdr:from>
    <xdr:to>
      <xdr:col>55</xdr:col>
      <xdr:colOff>88900</xdr:colOff>
      <xdr:row>99</xdr:row>
      <xdr:rowOff>152944</xdr:rowOff>
    </xdr:to>
    <xdr:cxnSp macro="">
      <xdr:nvCxnSpPr>
        <xdr:cNvPr id="312" name="直線コネクタ 311"/>
        <xdr:cNvCxnSpPr/>
      </xdr:nvCxnSpPr>
      <xdr:spPr>
        <a:xfrm>
          <a:off x="10388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126291</xdr:rowOff>
    </xdr:from>
    <xdr:ext cx="469744" cy="259045"/>
    <xdr:sp macro="" textlink="">
      <xdr:nvSpPr>
        <xdr:cNvPr id="313" name="【市民会館】&#10;一人当たり面積平均値テキスト"/>
        <xdr:cNvSpPr txBox="1"/>
      </xdr:nvSpPr>
      <xdr:spPr>
        <a:xfrm>
          <a:off x="10515600" y="18128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147864</xdr:rowOff>
    </xdr:from>
    <xdr:to>
      <xdr:col>55</xdr:col>
      <xdr:colOff>50800</xdr:colOff>
      <xdr:row>106</xdr:row>
      <xdr:rowOff>78014</xdr:rowOff>
    </xdr:to>
    <xdr:sp macro="" textlink="">
      <xdr:nvSpPr>
        <xdr:cNvPr id="314" name="フローチャート: 判断 313"/>
        <xdr:cNvSpPr/>
      </xdr:nvSpPr>
      <xdr:spPr>
        <a:xfrm>
          <a:off x="104267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18869</xdr:rowOff>
    </xdr:from>
    <xdr:to>
      <xdr:col>50</xdr:col>
      <xdr:colOff>165100</xdr:colOff>
      <xdr:row>106</xdr:row>
      <xdr:rowOff>120469</xdr:rowOff>
    </xdr:to>
    <xdr:sp macro="" textlink="">
      <xdr:nvSpPr>
        <xdr:cNvPr id="315" name="フローチャート: 判断 314"/>
        <xdr:cNvSpPr/>
      </xdr:nvSpPr>
      <xdr:spPr>
        <a:xfrm>
          <a:off x="9588500" y="1819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106</xdr:row>
      <xdr:rowOff>111596</xdr:rowOff>
    </xdr:from>
    <xdr:ext cx="469744" cy="259045"/>
    <xdr:sp macro="" textlink="">
      <xdr:nvSpPr>
        <xdr:cNvPr id="316" name="n_1aveValue【市民会館】&#10;一人当たり面積"/>
        <xdr:cNvSpPr txBox="1"/>
      </xdr:nvSpPr>
      <xdr:spPr>
        <a:xfrm>
          <a:off x="9391727" y="1828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25400</xdr:rowOff>
    </xdr:from>
    <xdr:to>
      <xdr:col>46</xdr:col>
      <xdr:colOff>38100</xdr:colOff>
      <xdr:row>106</xdr:row>
      <xdr:rowOff>127000</xdr:rowOff>
    </xdr:to>
    <xdr:sp macro="" textlink="">
      <xdr:nvSpPr>
        <xdr:cNvPr id="317" name="フローチャート: 判断 316"/>
        <xdr:cNvSpPr/>
      </xdr:nvSpPr>
      <xdr:spPr>
        <a:xfrm>
          <a:off x="8699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106</xdr:row>
      <xdr:rowOff>118127</xdr:rowOff>
    </xdr:from>
    <xdr:ext cx="469744" cy="259045"/>
    <xdr:sp macro="" textlink="">
      <xdr:nvSpPr>
        <xdr:cNvPr id="318" name="n_2aveValue【市民会館】&#10;一人当たり面積"/>
        <xdr:cNvSpPr txBox="1"/>
      </xdr:nvSpPr>
      <xdr:spPr>
        <a:xfrm>
          <a:off x="8515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19" name="テキスト ボックス 31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20" name="テキスト ボックス 31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21" name="テキスト ボックス 32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22" name="テキスト ボックス 32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23" name="テキスト ボックス 32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169092</xdr:rowOff>
    </xdr:from>
    <xdr:to>
      <xdr:col>55</xdr:col>
      <xdr:colOff>50800</xdr:colOff>
      <xdr:row>103</xdr:row>
      <xdr:rowOff>99242</xdr:rowOff>
    </xdr:to>
    <xdr:sp macro="" textlink="">
      <xdr:nvSpPr>
        <xdr:cNvPr id="324" name="楕円 323"/>
        <xdr:cNvSpPr/>
      </xdr:nvSpPr>
      <xdr:spPr>
        <a:xfrm>
          <a:off x="10426700" y="1765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20519</xdr:rowOff>
    </xdr:from>
    <xdr:ext cx="469744" cy="259045"/>
    <xdr:sp macro="" textlink="">
      <xdr:nvSpPr>
        <xdr:cNvPr id="325" name="【市民会館】&#10;一人当たり面積該当値テキスト"/>
        <xdr:cNvSpPr txBox="1"/>
      </xdr:nvSpPr>
      <xdr:spPr>
        <a:xfrm>
          <a:off x="10515600" y="1750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4173</xdr:rowOff>
    </xdr:from>
    <xdr:to>
      <xdr:col>50</xdr:col>
      <xdr:colOff>165100</xdr:colOff>
      <xdr:row>103</xdr:row>
      <xdr:rowOff>105773</xdr:rowOff>
    </xdr:to>
    <xdr:sp macro="" textlink="">
      <xdr:nvSpPr>
        <xdr:cNvPr id="326" name="楕円 325"/>
        <xdr:cNvSpPr/>
      </xdr:nvSpPr>
      <xdr:spPr>
        <a:xfrm>
          <a:off x="9588500" y="176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48442</xdr:rowOff>
    </xdr:from>
    <xdr:to>
      <xdr:col>55</xdr:col>
      <xdr:colOff>0</xdr:colOff>
      <xdr:row>103</xdr:row>
      <xdr:rowOff>54973</xdr:rowOff>
    </xdr:to>
    <xdr:cxnSp macro="">
      <xdr:nvCxnSpPr>
        <xdr:cNvPr id="327" name="直線コネクタ 326"/>
        <xdr:cNvCxnSpPr/>
      </xdr:nvCxnSpPr>
      <xdr:spPr>
        <a:xfrm flipV="1">
          <a:off x="9639300" y="17707792"/>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123371</xdr:rowOff>
    </xdr:from>
    <xdr:to>
      <xdr:col>46</xdr:col>
      <xdr:colOff>38100</xdr:colOff>
      <xdr:row>103</xdr:row>
      <xdr:rowOff>53521</xdr:rowOff>
    </xdr:to>
    <xdr:sp macro="" textlink="">
      <xdr:nvSpPr>
        <xdr:cNvPr id="328" name="楕円 327"/>
        <xdr:cNvSpPr/>
      </xdr:nvSpPr>
      <xdr:spPr>
        <a:xfrm>
          <a:off x="8699500" y="1761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2721</xdr:rowOff>
    </xdr:from>
    <xdr:to>
      <xdr:col>50</xdr:col>
      <xdr:colOff>114300</xdr:colOff>
      <xdr:row>103</xdr:row>
      <xdr:rowOff>54973</xdr:rowOff>
    </xdr:to>
    <xdr:cxnSp macro="">
      <xdr:nvCxnSpPr>
        <xdr:cNvPr id="329" name="直線コネクタ 328"/>
        <xdr:cNvCxnSpPr/>
      </xdr:nvCxnSpPr>
      <xdr:spPr>
        <a:xfrm>
          <a:off x="8750300" y="17662071"/>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101</xdr:row>
      <xdr:rowOff>122300</xdr:rowOff>
    </xdr:from>
    <xdr:ext cx="469744" cy="259045"/>
    <xdr:sp macro="" textlink="">
      <xdr:nvSpPr>
        <xdr:cNvPr id="330" name="n_1mainValue【市民会館】&#10;一人当たり面積"/>
        <xdr:cNvSpPr txBox="1"/>
      </xdr:nvSpPr>
      <xdr:spPr>
        <a:xfrm>
          <a:off x="9391727" y="1743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70048</xdr:rowOff>
    </xdr:from>
    <xdr:ext cx="469744" cy="259045"/>
    <xdr:sp macro="" textlink="">
      <xdr:nvSpPr>
        <xdr:cNvPr id="331" name="n_2mainValue【市民会館】&#10;一人当たり面積"/>
        <xdr:cNvSpPr txBox="1"/>
      </xdr:nvSpPr>
      <xdr:spPr>
        <a:xfrm>
          <a:off x="8515427" y="1738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32" name="正方形/長方形 33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3" name="正方形/長方形 33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4" name="正方形/長方形 33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5" name="正方形/長方形 33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6" name="正方形/長方形 33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7" name="正方形/長方形 33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8" name="正方形/長方形 33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9" name="正方形/長方形 33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0" name="テキスト ボックス 33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1" name="直線コネクタ 34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2" name="テキスト ボックス 34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3" name="直線コネクタ 34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4" name="テキスト ボックス 34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5" name="直線コネクタ 34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6" name="テキスト ボックス 34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7" name="直線コネクタ 34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8" name="テキスト ボックス 34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9" name="直線コネクタ 34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0" name="テキスト ボックス 34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1" name="直線コネクタ 35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2" name="テキスト ボックス 35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3" name="直線コネクタ 35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4" name="テキスト ボックス 35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89535</xdr:rowOff>
    </xdr:to>
    <xdr:cxnSp macro="">
      <xdr:nvCxnSpPr>
        <xdr:cNvPr id="356" name="直線コネクタ 355"/>
        <xdr:cNvCxnSpPr/>
      </xdr:nvCxnSpPr>
      <xdr:spPr>
        <a:xfrm flipV="1">
          <a:off x="16318864" y="585978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93362</xdr:rowOff>
    </xdr:from>
    <xdr:ext cx="405111" cy="259045"/>
    <xdr:sp macro="" textlink="">
      <xdr:nvSpPr>
        <xdr:cNvPr id="357" name="【一般廃棄物処理施設】&#10;有形固定資産減価償却率最小値テキスト"/>
        <xdr:cNvSpPr txBox="1"/>
      </xdr:nvSpPr>
      <xdr:spPr>
        <a:xfrm>
          <a:off x="1635760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89535</xdr:rowOff>
    </xdr:from>
    <xdr:to>
      <xdr:col>86</xdr:col>
      <xdr:colOff>25400</xdr:colOff>
      <xdr:row>42</xdr:row>
      <xdr:rowOff>89535</xdr:rowOff>
    </xdr:to>
    <xdr:cxnSp macro="">
      <xdr:nvCxnSpPr>
        <xdr:cNvPr id="358" name="直線コネクタ 357"/>
        <xdr:cNvCxnSpPr/>
      </xdr:nvCxnSpPr>
      <xdr:spPr>
        <a:xfrm>
          <a:off x="16230600" y="729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359" name="【一般廃棄物処理施設】&#10;有形固定資産減価償却率最大値テキスト"/>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360" name="直線コネクタ 359"/>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53992</xdr:rowOff>
    </xdr:from>
    <xdr:ext cx="405111" cy="259045"/>
    <xdr:sp macro="" textlink="">
      <xdr:nvSpPr>
        <xdr:cNvPr id="361" name="【一般廃棄物処理施設】&#10;有形固定資産減価償却率平均値テキスト"/>
        <xdr:cNvSpPr txBox="1"/>
      </xdr:nvSpPr>
      <xdr:spPr>
        <a:xfrm>
          <a:off x="16357600" y="6226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362" name="フローチャート: 判断 361"/>
        <xdr:cNvSpPr/>
      </xdr:nvSpPr>
      <xdr:spPr>
        <a:xfrm>
          <a:off x="162687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57785</xdr:rowOff>
    </xdr:from>
    <xdr:to>
      <xdr:col>81</xdr:col>
      <xdr:colOff>101600</xdr:colOff>
      <xdr:row>37</xdr:row>
      <xdr:rowOff>159385</xdr:rowOff>
    </xdr:to>
    <xdr:sp macro="" textlink="">
      <xdr:nvSpPr>
        <xdr:cNvPr id="363" name="フローチャート: 判断 362"/>
        <xdr:cNvSpPr/>
      </xdr:nvSpPr>
      <xdr:spPr>
        <a:xfrm>
          <a:off x="15430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4462</xdr:rowOff>
    </xdr:from>
    <xdr:ext cx="405111" cy="259045"/>
    <xdr:sp macro="" textlink="">
      <xdr:nvSpPr>
        <xdr:cNvPr id="364" name="n_1aveValue【一般廃棄物処理施設】&#10;有形固定資産減価償却率"/>
        <xdr:cNvSpPr txBox="1"/>
      </xdr:nvSpPr>
      <xdr:spPr>
        <a:xfrm>
          <a:off x="152660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139700</xdr:rowOff>
    </xdr:from>
    <xdr:to>
      <xdr:col>76</xdr:col>
      <xdr:colOff>165100</xdr:colOff>
      <xdr:row>38</xdr:row>
      <xdr:rowOff>69850</xdr:rowOff>
    </xdr:to>
    <xdr:sp macro="" textlink="">
      <xdr:nvSpPr>
        <xdr:cNvPr id="365" name="フローチャート: 判断 364"/>
        <xdr:cNvSpPr/>
      </xdr:nvSpPr>
      <xdr:spPr>
        <a:xfrm>
          <a:off x="14541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86377</xdr:rowOff>
    </xdr:from>
    <xdr:ext cx="405111" cy="259045"/>
    <xdr:sp macro="" textlink="">
      <xdr:nvSpPr>
        <xdr:cNvPr id="366" name="n_2aveValue【一般廃棄物処理施設】&#10;有形固定資産減価償却率"/>
        <xdr:cNvSpPr txBox="1"/>
      </xdr:nvSpPr>
      <xdr:spPr>
        <a:xfrm>
          <a:off x="14389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67" name="テキスト ボックス 36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8" name="テキスト ボックス 36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9" name="テキスト ボックス 36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0" name="テキスト ボックス 36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1" name="テキスト ボックス 37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65405</xdr:rowOff>
    </xdr:from>
    <xdr:to>
      <xdr:col>85</xdr:col>
      <xdr:colOff>177800</xdr:colOff>
      <xdr:row>39</xdr:row>
      <xdr:rowOff>167005</xdr:rowOff>
    </xdr:to>
    <xdr:sp macro="" textlink="">
      <xdr:nvSpPr>
        <xdr:cNvPr id="372" name="楕円 371"/>
        <xdr:cNvSpPr/>
      </xdr:nvSpPr>
      <xdr:spPr>
        <a:xfrm>
          <a:off x="16268700" y="675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43832</xdr:rowOff>
    </xdr:from>
    <xdr:ext cx="405111" cy="259045"/>
    <xdr:sp macro="" textlink="">
      <xdr:nvSpPr>
        <xdr:cNvPr id="373" name="【一般廃棄物処理施設】&#10;有形固定資産減価償却率該当値テキスト"/>
        <xdr:cNvSpPr txBox="1"/>
      </xdr:nvSpPr>
      <xdr:spPr>
        <a:xfrm>
          <a:off x="16357600" y="673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111125</xdr:rowOff>
    </xdr:from>
    <xdr:to>
      <xdr:col>81</xdr:col>
      <xdr:colOff>101600</xdr:colOff>
      <xdr:row>40</xdr:row>
      <xdr:rowOff>41275</xdr:rowOff>
    </xdr:to>
    <xdr:sp macro="" textlink="">
      <xdr:nvSpPr>
        <xdr:cNvPr id="374" name="楕円 373"/>
        <xdr:cNvSpPr/>
      </xdr:nvSpPr>
      <xdr:spPr>
        <a:xfrm>
          <a:off x="15430500" y="67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116205</xdr:rowOff>
    </xdr:from>
    <xdr:to>
      <xdr:col>85</xdr:col>
      <xdr:colOff>127000</xdr:colOff>
      <xdr:row>39</xdr:row>
      <xdr:rowOff>161925</xdr:rowOff>
    </xdr:to>
    <xdr:cxnSp macro="">
      <xdr:nvCxnSpPr>
        <xdr:cNvPr id="375" name="直線コネクタ 374"/>
        <xdr:cNvCxnSpPr/>
      </xdr:nvCxnSpPr>
      <xdr:spPr>
        <a:xfrm flipV="1">
          <a:off x="15481300" y="680275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93980</xdr:rowOff>
    </xdr:from>
    <xdr:to>
      <xdr:col>76</xdr:col>
      <xdr:colOff>165100</xdr:colOff>
      <xdr:row>40</xdr:row>
      <xdr:rowOff>24130</xdr:rowOff>
    </xdr:to>
    <xdr:sp macro="" textlink="">
      <xdr:nvSpPr>
        <xdr:cNvPr id="376" name="楕円 375"/>
        <xdr:cNvSpPr/>
      </xdr:nvSpPr>
      <xdr:spPr>
        <a:xfrm>
          <a:off x="145415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144780</xdr:rowOff>
    </xdr:from>
    <xdr:to>
      <xdr:col>81</xdr:col>
      <xdr:colOff>50800</xdr:colOff>
      <xdr:row>39</xdr:row>
      <xdr:rowOff>161925</xdr:rowOff>
    </xdr:to>
    <xdr:cxnSp macro="">
      <xdr:nvCxnSpPr>
        <xdr:cNvPr id="377" name="直線コネクタ 376"/>
        <xdr:cNvCxnSpPr/>
      </xdr:nvCxnSpPr>
      <xdr:spPr>
        <a:xfrm>
          <a:off x="14592300" y="683133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32402</xdr:rowOff>
    </xdr:from>
    <xdr:ext cx="405111" cy="259045"/>
    <xdr:sp macro="" textlink="">
      <xdr:nvSpPr>
        <xdr:cNvPr id="378" name="n_1mainValue【一般廃棄物処理施設】&#10;有形固定資産減価償却率"/>
        <xdr:cNvSpPr txBox="1"/>
      </xdr:nvSpPr>
      <xdr:spPr>
        <a:xfrm>
          <a:off x="15266044" y="689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15257</xdr:rowOff>
    </xdr:from>
    <xdr:ext cx="405111" cy="259045"/>
    <xdr:sp macro="" textlink="">
      <xdr:nvSpPr>
        <xdr:cNvPr id="379" name="n_2mainValue【一般廃棄物処理施設】&#10;有形固定資産減価償却率"/>
        <xdr:cNvSpPr txBox="1"/>
      </xdr:nvSpPr>
      <xdr:spPr>
        <a:xfrm>
          <a:off x="14389744" y="687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0" name="正方形/長方形 37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1" name="正方形/長方形 38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2" name="正方形/長方形 38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3" name="正方形/長方形 38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4" name="正方形/長方形 38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5" name="正方形/長方形 38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6" name="正方形/長方形 38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7" name="正方形/長方形 38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8" name="テキスト ボックス 38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9" name="直線コネクタ 38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90" name="直線コネクタ 38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91" name="テキスト ボックス 390"/>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2" name="直線コネクタ 39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93" name="テキスト ボックス 392"/>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4" name="直線コネクタ 39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95" name="テキスト ボックス 394"/>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6" name="直線コネクタ 39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97" name="テキスト ボックス 396"/>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8" name="直線コネクタ 39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99" name="テキスト ボックス 39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86496</xdr:rowOff>
    </xdr:from>
    <xdr:to>
      <xdr:col>116</xdr:col>
      <xdr:colOff>62864</xdr:colOff>
      <xdr:row>41</xdr:row>
      <xdr:rowOff>118747</xdr:rowOff>
    </xdr:to>
    <xdr:cxnSp macro="">
      <xdr:nvCxnSpPr>
        <xdr:cNvPr id="401" name="直線コネクタ 400"/>
        <xdr:cNvCxnSpPr/>
      </xdr:nvCxnSpPr>
      <xdr:spPr>
        <a:xfrm flipV="1">
          <a:off x="22160864" y="6087246"/>
          <a:ext cx="0" cy="1060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122574</xdr:rowOff>
    </xdr:from>
    <xdr:ext cx="469744" cy="259045"/>
    <xdr:sp macro="" textlink="">
      <xdr:nvSpPr>
        <xdr:cNvPr id="402" name="【一般廃棄物処理施設】&#10;一人当たり有形固定資産（償却資産）額最小値テキスト"/>
        <xdr:cNvSpPr txBox="1"/>
      </xdr:nvSpPr>
      <xdr:spPr>
        <a:xfrm>
          <a:off x="22199600" y="715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118747</xdr:rowOff>
    </xdr:from>
    <xdr:to>
      <xdr:col>116</xdr:col>
      <xdr:colOff>152400</xdr:colOff>
      <xdr:row>41</xdr:row>
      <xdr:rowOff>118747</xdr:rowOff>
    </xdr:to>
    <xdr:cxnSp macro="">
      <xdr:nvCxnSpPr>
        <xdr:cNvPr id="403" name="直線コネクタ 402"/>
        <xdr:cNvCxnSpPr/>
      </xdr:nvCxnSpPr>
      <xdr:spPr>
        <a:xfrm>
          <a:off x="22072600" y="7148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33173</xdr:rowOff>
    </xdr:from>
    <xdr:ext cx="599010" cy="259045"/>
    <xdr:sp macro="" textlink="">
      <xdr:nvSpPr>
        <xdr:cNvPr id="404" name="【一般廃棄物処理施設】&#10;一人当たり有形固定資産（償却資産）額最大値テキスト"/>
        <xdr:cNvSpPr txBox="1"/>
      </xdr:nvSpPr>
      <xdr:spPr>
        <a:xfrm>
          <a:off x="22199600" y="5862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86496</xdr:rowOff>
    </xdr:from>
    <xdr:to>
      <xdr:col>116</xdr:col>
      <xdr:colOff>152400</xdr:colOff>
      <xdr:row>35</xdr:row>
      <xdr:rowOff>86496</xdr:rowOff>
    </xdr:to>
    <xdr:cxnSp macro="">
      <xdr:nvCxnSpPr>
        <xdr:cNvPr id="405" name="直線コネクタ 404"/>
        <xdr:cNvCxnSpPr/>
      </xdr:nvCxnSpPr>
      <xdr:spPr>
        <a:xfrm>
          <a:off x="22072600" y="6087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72591</xdr:rowOff>
    </xdr:from>
    <xdr:ext cx="534377" cy="259045"/>
    <xdr:sp macro="" textlink="">
      <xdr:nvSpPr>
        <xdr:cNvPr id="406" name="【一般廃棄物処理施設】&#10;一人当たり有形固定資産（償却資産）額平均値テキスト"/>
        <xdr:cNvSpPr txBox="1"/>
      </xdr:nvSpPr>
      <xdr:spPr>
        <a:xfrm>
          <a:off x="22199600" y="6587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49714</xdr:rowOff>
    </xdr:from>
    <xdr:to>
      <xdr:col>116</xdr:col>
      <xdr:colOff>114300</xdr:colOff>
      <xdr:row>39</xdr:row>
      <xdr:rowOff>151314</xdr:rowOff>
    </xdr:to>
    <xdr:sp macro="" textlink="">
      <xdr:nvSpPr>
        <xdr:cNvPr id="407" name="フローチャート: 判断 406"/>
        <xdr:cNvSpPr/>
      </xdr:nvSpPr>
      <xdr:spPr>
        <a:xfrm>
          <a:off x="22110700" y="673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96175</xdr:rowOff>
    </xdr:from>
    <xdr:to>
      <xdr:col>112</xdr:col>
      <xdr:colOff>38100</xdr:colOff>
      <xdr:row>40</xdr:row>
      <xdr:rowOff>26325</xdr:rowOff>
    </xdr:to>
    <xdr:sp macro="" textlink="">
      <xdr:nvSpPr>
        <xdr:cNvPr id="408" name="フローチャート: 判断 407"/>
        <xdr:cNvSpPr/>
      </xdr:nvSpPr>
      <xdr:spPr>
        <a:xfrm>
          <a:off x="21272500" y="678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40</xdr:row>
      <xdr:rowOff>17452</xdr:rowOff>
    </xdr:from>
    <xdr:ext cx="534377" cy="259045"/>
    <xdr:sp macro="" textlink="">
      <xdr:nvSpPr>
        <xdr:cNvPr id="409" name="n_1aveValue【一般廃棄物処理施設】&#10;一人当たり有形固定資産（償却資産）額"/>
        <xdr:cNvSpPr txBox="1"/>
      </xdr:nvSpPr>
      <xdr:spPr>
        <a:xfrm>
          <a:off x="21043411" y="687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131494</xdr:rowOff>
    </xdr:from>
    <xdr:to>
      <xdr:col>107</xdr:col>
      <xdr:colOff>101600</xdr:colOff>
      <xdr:row>40</xdr:row>
      <xdr:rowOff>61644</xdr:rowOff>
    </xdr:to>
    <xdr:sp macro="" textlink="">
      <xdr:nvSpPr>
        <xdr:cNvPr id="410" name="フローチャート: 判断 409"/>
        <xdr:cNvSpPr/>
      </xdr:nvSpPr>
      <xdr:spPr>
        <a:xfrm>
          <a:off x="20383500" y="681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78171</xdr:rowOff>
    </xdr:from>
    <xdr:ext cx="534377" cy="259045"/>
    <xdr:sp macro="" textlink="">
      <xdr:nvSpPr>
        <xdr:cNvPr id="411" name="n_2aveValue【一般廃棄物処理施設】&#10;一人当たり有形固定資産（償却資産）額"/>
        <xdr:cNvSpPr txBox="1"/>
      </xdr:nvSpPr>
      <xdr:spPr>
        <a:xfrm>
          <a:off x="20167111" y="659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12" name="テキスト ボックス 41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3" name="テキスト ボックス 41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4" name="テキスト ボックス 41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5" name="テキスト ボックス 41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6" name="テキスト ボックス 41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94062</xdr:rowOff>
    </xdr:from>
    <xdr:to>
      <xdr:col>116</xdr:col>
      <xdr:colOff>114300</xdr:colOff>
      <xdr:row>40</xdr:row>
      <xdr:rowOff>24212</xdr:rowOff>
    </xdr:to>
    <xdr:sp macro="" textlink="">
      <xdr:nvSpPr>
        <xdr:cNvPr id="417" name="楕円 416"/>
        <xdr:cNvSpPr/>
      </xdr:nvSpPr>
      <xdr:spPr>
        <a:xfrm>
          <a:off x="22110700" y="678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72489</xdr:rowOff>
    </xdr:from>
    <xdr:ext cx="534377" cy="259045"/>
    <xdr:sp macro="" textlink="">
      <xdr:nvSpPr>
        <xdr:cNvPr id="418" name="【一般廃棄物処理施設】&#10;一人当たり有形固定資産（償却資産）額該当値テキスト"/>
        <xdr:cNvSpPr txBox="1"/>
      </xdr:nvSpPr>
      <xdr:spPr>
        <a:xfrm>
          <a:off x="22199600" y="675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85654</xdr:rowOff>
    </xdr:from>
    <xdr:to>
      <xdr:col>112</xdr:col>
      <xdr:colOff>38100</xdr:colOff>
      <xdr:row>40</xdr:row>
      <xdr:rowOff>15804</xdr:rowOff>
    </xdr:to>
    <xdr:sp macro="" textlink="">
      <xdr:nvSpPr>
        <xdr:cNvPr id="419" name="楕円 418"/>
        <xdr:cNvSpPr/>
      </xdr:nvSpPr>
      <xdr:spPr>
        <a:xfrm>
          <a:off x="21272500" y="677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136454</xdr:rowOff>
    </xdr:from>
    <xdr:to>
      <xdr:col>116</xdr:col>
      <xdr:colOff>63500</xdr:colOff>
      <xdr:row>39</xdr:row>
      <xdr:rowOff>144862</xdr:rowOff>
    </xdr:to>
    <xdr:cxnSp macro="">
      <xdr:nvCxnSpPr>
        <xdr:cNvPr id="420" name="直線コネクタ 419"/>
        <xdr:cNvCxnSpPr/>
      </xdr:nvCxnSpPr>
      <xdr:spPr>
        <a:xfrm>
          <a:off x="21323300" y="6823004"/>
          <a:ext cx="838200" cy="8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83492</xdr:rowOff>
    </xdr:from>
    <xdr:to>
      <xdr:col>107</xdr:col>
      <xdr:colOff>101600</xdr:colOff>
      <xdr:row>41</xdr:row>
      <xdr:rowOff>13642</xdr:rowOff>
    </xdr:to>
    <xdr:sp macro="" textlink="">
      <xdr:nvSpPr>
        <xdr:cNvPr id="421" name="楕円 420"/>
        <xdr:cNvSpPr/>
      </xdr:nvSpPr>
      <xdr:spPr>
        <a:xfrm>
          <a:off x="20383500" y="69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136454</xdr:rowOff>
    </xdr:from>
    <xdr:to>
      <xdr:col>111</xdr:col>
      <xdr:colOff>177800</xdr:colOff>
      <xdr:row>40</xdr:row>
      <xdr:rowOff>134292</xdr:rowOff>
    </xdr:to>
    <xdr:cxnSp macro="">
      <xdr:nvCxnSpPr>
        <xdr:cNvPr id="422" name="直線コネクタ 421"/>
        <xdr:cNvCxnSpPr/>
      </xdr:nvCxnSpPr>
      <xdr:spPr>
        <a:xfrm flipV="1">
          <a:off x="20434300" y="6823004"/>
          <a:ext cx="889000" cy="169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32331</xdr:rowOff>
    </xdr:from>
    <xdr:ext cx="534377" cy="259045"/>
    <xdr:sp macro="" textlink="">
      <xdr:nvSpPr>
        <xdr:cNvPr id="423" name="n_1mainValue【一般廃棄物処理施設】&#10;一人当たり有形固定資産（償却資産）額"/>
        <xdr:cNvSpPr txBox="1"/>
      </xdr:nvSpPr>
      <xdr:spPr>
        <a:xfrm>
          <a:off x="21043411" y="654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4769</xdr:rowOff>
    </xdr:from>
    <xdr:ext cx="534377" cy="259045"/>
    <xdr:sp macro="" textlink="">
      <xdr:nvSpPr>
        <xdr:cNvPr id="424" name="n_2mainValue【一般廃棄物処理施設】&#10;一人当たり有形固定資産（償却資産）額"/>
        <xdr:cNvSpPr txBox="1"/>
      </xdr:nvSpPr>
      <xdr:spPr>
        <a:xfrm>
          <a:off x="20167111" y="703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5" name="正方形/長方形 42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6" name="正方形/長方形 42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7" name="正方形/長方形 42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8" name="正方形/長方形 42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9" name="正方形/長方形 42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0" name="正方形/長方形 42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1" name="正方形/長方形 43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2" name="正方形/長方形 43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3" name="テキスト ボックス 43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4" name="直線コネクタ 43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35" name="テキスト ボックス 43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6" name="直線コネクタ 43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7" name="テキスト ボックス 43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8" name="直線コネクタ 43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39" name="テキスト ボックス 43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0" name="直線コネクタ 43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1" name="テキスト ボックス 44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2" name="直線コネクタ 44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3" name="テキスト ボックス 44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4" name="直線コネクタ 44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45" name="テキスト ボックス 444"/>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6" name="直線コネクタ 44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7" name="テキスト ボックス 44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32385</xdr:rowOff>
    </xdr:from>
    <xdr:to>
      <xdr:col>85</xdr:col>
      <xdr:colOff>126364</xdr:colOff>
      <xdr:row>63</xdr:row>
      <xdr:rowOff>156210</xdr:rowOff>
    </xdr:to>
    <xdr:cxnSp macro="">
      <xdr:nvCxnSpPr>
        <xdr:cNvPr id="449" name="直線コネクタ 448"/>
        <xdr:cNvCxnSpPr/>
      </xdr:nvCxnSpPr>
      <xdr:spPr>
        <a:xfrm flipV="1">
          <a:off x="16318864" y="963358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160037</xdr:rowOff>
    </xdr:from>
    <xdr:ext cx="405111" cy="259045"/>
    <xdr:sp macro="" textlink="">
      <xdr:nvSpPr>
        <xdr:cNvPr id="450" name="【保健センター・保健所】&#10;有形固定資産減価償却率最小値テキスト"/>
        <xdr:cNvSpPr txBox="1"/>
      </xdr:nvSpPr>
      <xdr:spPr>
        <a:xfrm>
          <a:off x="16357600" y="1096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156210</xdr:rowOff>
    </xdr:from>
    <xdr:to>
      <xdr:col>86</xdr:col>
      <xdr:colOff>25400</xdr:colOff>
      <xdr:row>63</xdr:row>
      <xdr:rowOff>156210</xdr:rowOff>
    </xdr:to>
    <xdr:cxnSp macro="">
      <xdr:nvCxnSpPr>
        <xdr:cNvPr id="451" name="直線コネクタ 450"/>
        <xdr:cNvCxnSpPr/>
      </xdr:nvCxnSpPr>
      <xdr:spPr>
        <a:xfrm>
          <a:off x="16230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150512</xdr:rowOff>
    </xdr:from>
    <xdr:ext cx="405111" cy="259045"/>
    <xdr:sp macro="" textlink="">
      <xdr:nvSpPr>
        <xdr:cNvPr id="452" name="【保健センター・保健所】&#10;有形固定資産減価償却率最大値テキスト"/>
        <xdr:cNvSpPr txBox="1"/>
      </xdr:nvSpPr>
      <xdr:spPr>
        <a:xfrm>
          <a:off x="16357600" y="9408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32385</xdr:rowOff>
    </xdr:from>
    <xdr:to>
      <xdr:col>86</xdr:col>
      <xdr:colOff>25400</xdr:colOff>
      <xdr:row>56</xdr:row>
      <xdr:rowOff>32385</xdr:rowOff>
    </xdr:to>
    <xdr:cxnSp macro="">
      <xdr:nvCxnSpPr>
        <xdr:cNvPr id="453" name="直線コネクタ 452"/>
        <xdr:cNvCxnSpPr/>
      </xdr:nvCxnSpPr>
      <xdr:spPr>
        <a:xfrm>
          <a:off x="16230600" y="963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120032</xdr:rowOff>
    </xdr:from>
    <xdr:ext cx="405111" cy="259045"/>
    <xdr:sp macro="" textlink="">
      <xdr:nvSpPr>
        <xdr:cNvPr id="454" name="【保健センター・保健所】&#10;有形固定資産減価償却率平均値テキスト"/>
        <xdr:cNvSpPr txBox="1"/>
      </xdr:nvSpPr>
      <xdr:spPr>
        <a:xfrm>
          <a:off x="16357600" y="1040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141605</xdr:rowOff>
    </xdr:from>
    <xdr:to>
      <xdr:col>85</xdr:col>
      <xdr:colOff>177800</xdr:colOff>
      <xdr:row>61</xdr:row>
      <xdr:rowOff>71755</xdr:rowOff>
    </xdr:to>
    <xdr:sp macro="" textlink="">
      <xdr:nvSpPr>
        <xdr:cNvPr id="455" name="フローチャート: 判断 454"/>
        <xdr:cNvSpPr/>
      </xdr:nvSpPr>
      <xdr:spPr>
        <a:xfrm>
          <a:off x="16268700" y="1042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74930</xdr:rowOff>
    </xdr:from>
    <xdr:to>
      <xdr:col>81</xdr:col>
      <xdr:colOff>101600</xdr:colOff>
      <xdr:row>62</xdr:row>
      <xdr:rowOff>5080</xdr:rowOff>
    </xdr:to>
    <xdr:sp macro="" textlink="">
      <xdr:nvSpPr>
        <xdr:cNvPr id="456" name="フローチャート: 判断 455"/>
        <xdr:cNvSpPr/>
      </xdr:nvSpPr>
      <xdr:spPr>
        <a:xfrm>
          <a:off x="1543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167657</xdr:rowOff>
    </xdr:from>
    <xdr:ext cx="405111" cy="259045"/>
    <xdr:sp macro="" textlink="">
      <xdr:nvSpPr>
        <xdr:cNvPr id="457" name="n_1aveValue【保健センター・保健所】&#10;有形固定資産減価償却率"/>
        <xdr:cNvSpPr txBox="1"/>
      </xdr:nvSpPr>
      <xdr:spPr>
        <a:xfrm>
          <a:off x="152660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153035</xdr:rowOff>
    </xdr:from>
    <xdr:to>
      <xdr:col>76</xdr:col>
      <xdr:colOff>165100</xdr:colOff>
      <xdr:row>62</xdr:row>
      <xdr:rowOff>83185</xdr:rowOff>
    </xdr:to>
    <xdr:sp macro="" textlink="">
      <xdr:nvSpPr>
        <xdr:cNvPr id="458" name="フローチャート: 判断 457"/>
        <xdr:cNvSpPr/>
      </xdr:nvSpPr>
      <xdr:spPr>
        <a:xfrm>
          <a:off x="14541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62</xdr:row>
      <xdr:rowOff>74312</xdr:rowOff>
    </xdr:from>
    <xdr:ext cx="405111" cy="259045"/>
    <xdr:sp macro="" textlink="">
      <xdr:nvSpPr>
        <xdr:cNvPr id="459" name="n_2aveValue【保健センター・保健所】&#10;有形固定資産減価償却率"/>
        <xdr:cNvSpPr txBox="1"/>
      </xdr:nvSpPr>
      <xdr:spPr>
        <a:xfrm>
          <a:off x="14389744" y="1070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60" name="テキスト ボックス 45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1" name="テキスト ボックス 46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2" name="テキスト ボックス 46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3" name="テキスト ボックス 46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4" name="テキスト ボックス 46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71120</xdr:rowOff>
    </xdr:from>
    <xdr:to>
      <xdr:col>85</xdr:col>
      <xdr:colOff>177800</xdr:colOff>
      <xdr:row>60</xdr:row>
      <xdr:rowOff>1270</xdr:rowOff>
    </xdr:to>
    <xdr:sp macro="" textlink="">
      <xdr:nvSpPr>
        <xdr:cNvPr id="465" name="楕円 464"/>
        <xdr:cNvSpPr/>
      </xdr:nvSpPr>
      <xdr:spPr>
        <a:xfrm>
          <a:off x="16268700" y="101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93997</xdr:rowOff>
    </xdr:from>
    <xdr:ext cx="405111" cy="259045"/>
    <xdr:sp macro="" textlink="">
      <xdr:nvSpPr>
        <xdr:cNvPr id="466" name="【保健センター・保健所】&#10;有形固定資産減価償却率該当値テキスト"/>
        <xdr:cNvSpPr txBox="1"/>
      </xdr:nvSpPr>
      <xdr:spPr>
        <a:xfrm>
          <a:off x="16357600"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151130</xdr:rowOff>
    </xdr:from>
    <xdr:to>
      <xdr:col>81</xdr:col>
      <xdr:colOff>101600</xdr:colOff>
      <xdr:row>60</xdr:row>
      <xdr:rowOff>81280</xdr:rowOff>
    </xdr:to>
    <xdr:sp macro="" textlink="">
      <xdr:nvSpPr>
        <xdr:cNvPr id="467" name="楕円 466"/>
        <xdr:cNvSpPr/>
      </xdr:nvSpPr>
      <xdr:spPr>
        <a:xfrm>
          <a:off x="154305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121920</xdr:rowOff>
    </xdr:from>
    <xdr:to>
      <xdr:col>85</xdr:col>
      <xdr:colOff>127000</xdr:colOff>
      <xdr:row>60</xdr:row>
      <xdr:rowOff>30480</xdr:rowOff>
    </xdr:to>
    <xdr:cxnSp macro="">
      <xdr:nvCxnSpPr>
        <xdr:cNvPr id="468" name="直線コネクタ 467"/>
        <xdr:cNvCxnSpPr/>
      </xdr:nvCxnSpPr>
      <xdr:spPr>
        <a:xfrm flipV="1">
          <a:off x="15481300" y="1023747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59690</xdr:rowOff>
    </xdr:from>
    <xdr:to>
      <xdr:col>76</xdr:col>
      <xdr:colOff>165100</xdr:colOff>
      <xdr:row>60</xdr:row>
      <xdr:rowOff>161290</xdr:rowOff>
    </xdr:to>
    <xdr:sp macro="" textlink="">
      <xdr:nvSpPr>
        <xdr:cNvPr id="469" name="楕円 468"/>
        <xdr:cNvSpPr/>
      </xdr:nvSpPr>
      <xdr:spPr>
        <a:xfrm>
          <a:off x="145415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30480</xdr:rowOff>
    </xdr:from>
    <xdr:to>
      <xdr:col>81</xdr:col>
      <xdr:colOff>50800</xdr:colOff>
      <xdr:row>60</xdr:row>
      <xdr:rowOff>110490</xdr:rowOff>
    </xdr:to>
    <xdr:cxnSp macro="">
      <xdr:nvCxnSpPr>
        <xdr:cNvPr id="470" name="直線コネクタ 469"/>
        <xdr:cNvCxnSpPr/>
      </xdr:nvCxnSpPr>
      <xdr:spPr>
        <a:xfrm flipV="1">
          <a:off x="14592300" y="1031748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97807</xdr:rowOff>
    </xdr:from>
    <xdr:ext cx="405111" cy="259045"/>
    <xdr:sp macro="" textlink="">
      <xdr:nvSpPr>
        <xdr:cNvPr id="471" name="n_1mainValue【保健センター・保健所】&#10;有形固定資産減価償却率"/>
        <xdr:cNvSpPr txBox="1"/>
      </xdr:nvSpPr>
      <xdr:spPr>
        <a:xfrm>
          <a:off x="152660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6367</xdr:rowOff>
    </xdr:from>
    <xdr:ext cx="405111" cy="259045"/>
    <xdr:sp macro="" textlink="">
      <xdr:nvSpPr>
        <xdr:cNvPr id="472" name="n_2mainValue【保健センター・保健所】&#10;有形固定資産減価償却率"/>
        <xdr:cNvSpPr txBox="1"/>
      </xdr:nvSpPr>
      <xdr:spPr>
        <a:xfrm>
          <a:off x="14389744" y="1012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3" name="正方形/長方形 4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4" name="正方形/長方形 47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5" name="正方形/長方形 47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6" name="正方形/長方形 47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7" name="正方形/長方形 47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8" name="正方形/長方形 47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9" name="正方形/長方形 47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0" name="正方形/長方形 47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1" name="テキスト ボックス 48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2" name="直線コネクタ 48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83" name="直線コネクタ 48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4" name="テキスト ボックス 48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5" name="直線コネクタ 48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6" name="テキスト ボックス 48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7" name="直線コネクタ 48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8" name="テキスト ボックス 48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9" name="直線コネクタ 48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0" name="テキスト ボックス 48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1" name="直線コネクタ 49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2" name="テキスト ボックス 49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3" name="直線コネクタ 49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4" name="テキスト ボックス 49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5" name="直線コネクタ 4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6" name="テキスト ボックス 49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91440</xdr:rowOff>
    </xdr:from>
    <xdr:to>
      <xdr:col>116</xdr:col>
      <xdr:colOff>62864</xdr:colOff>
      <xdr:row>64</xdr:row>
      <xdr:rowOff>88174</xdr:rowOff>
    </xdr:to>
    <xdr:cxnSp macro="">
      <xdr:nvCxnSpPr>
        <xdr:cNvPr id="498" name="直線コネクタ 497"/>
        <xdr:cNvCxnSpPr/>
      </xdr:nvCxnSpPr>
      <xdr:spPr>
        <a:xfrm flipV="1">
          <a:off x="22160864" y="9692640"/>
          <a:ext cx="0" cy="1368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499" name="【保健センター・保健所】&#10;一人当たり面積最小値テキスト"/>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500" name="直線コネクタ 499"/>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38117</xdr:rowOff>
    </xdr:from>
    <xdr:ext cx="469744" cy="259045"/>
    <xdr:sp macro="" textlink="">
      <xdr:nvSpPr>
        <xdr:cNvPr id="501" name="【保健センター・保健所】&#10;一人当たり面積最大値テキスト"/>
        <xdr:cNvSpPr txBox="1"/>
      </xdr:nvSpPr>
      <xdr:spPr>
        <a:xfrm>
          <a:off x="22199600" y="946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91440</xdr:rowOff>
    </xdr:from>
    <xdr:to>
      <xdr:col>116</xdr:col>
      <xdr:colOff>152400</xdr:colOff>
      <xdr:row>56</xdr:row>
      <xdr:rowOff>91440</xdr:rowOff>
    </xdr:to>
    <xdr:cxnSp macro="">
      <xdr:nvCxnSpPr>
        <xdr:cNvPr id="502" name="直線コネクタ 501"/>
        <xdr:cNvCxnSpPr/>
      </xdr:nvCxnSpPr>
      <xdr:spPr>
        <a:xfrm>
          <a:off x="22072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33762</xdr:rowOff>
    </xdr:from>
    <xdr:ext cx="469744" cy="259045"/>
    <xdr:sp macro="" textlink="">
      <xdr:nvSpPr>
        <xdr:cNvPr id="503" name="【保健センター・保健所】&#10;一人当たり面積平均値テキスト"/>
        <xdr:cNvSpPr txBox="1"/>
      </xdr:nvSpPr>
      <xdr:spPr>
        <a:xfrm>
          <a:off x="22199600" y="10835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55335</xdr:rowOff>
    </xdr:from>
    <xdr:to>
      <xdr:col>116</xdr:col>
      <xdr:colOff>114300</xdr:colOff>
      <xdr:row>63</xdr:row>
      <xdr:rowOff>156935</xdr:rowOff>
    </xdr:to>
    <xdr:sp macro="" textlink="">
      <xdr:nvSpPr>
        <xdr:cNvPr id="504" name="フローチャート: 判断 503"/>
        <xdr:cNvSpPr/>
      </xdr:nvSpPr>
      <xdr:spPr>
        <a:xfrm>
          <a:off x="22110700" y="1085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58601</xdr:rowOff>
    </xdr:from>
    <xdr:to>
      <xdr:col>112</xdr:col>
      <xdr:colOff>38100</xdr:colOff>
      <xdr:row>63</xdr:row>
      <xdr:rowOff>160201</xdr:rowOff>
    </xdr:to>
    <xdr:sp macro="" textlink="">
      <xdr:nvSpPr>
        <xdr:cNvPr id="505" name="フローチャート: 判断 504"/>
        <xdr:cNvSpPr/>
      </xdr:nvSpPr>
      <xdr:spPr>
        <a:xfrm>
          <a:off x="21272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151328</xdr:rowOff>
    </xdr:from>
    <xdr:ext cx="469744" cy="259045"/>
    <xdr:sp macro="" textlink="">
      <xdr:nvSpPr>
        <xdr:cNvPr id="506" name="n_1aveValue【保健センター・保健所】&#10;一人当たり面積"/>
        <xdr:cNvSpPr txBox="1"/>
      </xdr:nvSpPr>
      <xdr:spPr>
        <a:xfrm>
          <a:off x="21075727" y="1095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16147</xdr:rowOff>
    </xdr:from>
    <xdr:to>
      <xdr:col>107</xdr:col>
      <xdr:colOff>101600</xdr:colOff>
      <xdr:row>63</xdr:row>
      <xdr:rowOff>117747</xdr:rowOff>
    </xdr:to>
    <xdr:sp macro="" textlink="">
      <xdr:nvSpPr>
        <xdr:cNvPr id="507" name="フローチャート: 判断 506"/>
        <xdr:cNvSpPr/>
      </xdr:nvSpPr>
      <xdr:spPr>
        <a:xfrm>
          <a:off x="20383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63</xdr:row>
      <xdr:rowOff>108874</xdr:rowOff>
    </xdr:from>
    <xdr:ext cx="469744" cy="259045"/>
    <xdr:sp macro="" textlink="">
      <xdr:nvSpPr>
        <xdr:cNvPr id="508" name="n_2aveValue【保健センター・保健所】&#10;一人当たり面積"/>
        <xdr:cNvSpPr txBox="1"/>
      </xdr:nvSpPr>
      <xdr:spPr>
        <a:xfrm>
          <a:off x="20199427" y="1091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09" name="テキスト ボックス 5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0" name="テキスト ボックス 5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1" name="テキスト ボックス 5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2" name="テキスト ボックス 5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3" name="テキスト ボックス 5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125549</xdr:rowOff>
    </xdr:from>
    <xdr:to>
      <xdr:col>116</xdr:col>
      <xdr:colOff>114300</xdr:colOff>
      <xdr:row>61</xdr:row>
      <xdr:rowOff>55699</xdr:rowOff>
    </xdr:to>
    <xdr:sp macro="" textlink="">
      <xdr:nvSpPr>
        <xdr:cNvPr id="514" name="楕円 513"/>
        <xdr:cNvSpPr/>
      </xdr:nvSpPr>
      <xdr:spPr>
        <a:xfrm>
          <a:off x="22110700" y="104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148426</xdr:rowOff>
    </xdr:from>
    <xdr:ext cx="469744" cy="259045"/>
    <xdr:sp macro="" textlink="">
      <xdr:nvSpPr>
        <xdr:cNvPr id="515" name="【保健センター・保健所】&#10;一人当たり面積該当値テキスト"/>
        <xdr:cNvSpPr txBox="1"/>
      </xdr:nvSpPr>
      <xdr:spPr>
        <a:xfrm>
          <a:off x="22199600" y="10263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128815</xdr:rowOff>
    </xdr:from>
    <xdr:to>
      <xdr:col>112</xdr:col>
      <xdr:colOff>38100</xdr:colOff>
      <xdr:row>61</xdr:row>
      <xdr:rowOff>58965</xdr:rowOff>
    </xdr:to>
    <xdr:sp macro="" textlink="">
      <xdr:nvSpPr>
        <xdr:cNvPr id="516" name="楕円 515"/>
        <xdr:cNvSpPr/>
      </xdr:nvSpPr>
      <xdr:spPr>
        <a:xfrm>
          <a:off x="21272500" y="1041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4899</xdr:rowOff>
    </xdr:from>
    <xdr:to>
      <xdr:col>116</xdr:col>
      <xdr:colOff>63500</xdr:colOff>
      <xdr:row>61</xdr:row>
      <xdr:rowOff>8165</xdr:rowOff>
    </xdr:to>
    <xdr:cxnSp macro="">
      <xdr:nvCxnSpPr>
        <xdr:cNvPr id="517" name="直線コネクタ 516"/>
        <xdr:cNvCxnSpPr/>
      </xdr:nvCxnSpPr>
      <xdr:spPr>
        <a:xfrm flipV="1">
          <a:off x="21323300" y="10463349"/>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135346</xdr:rowOff>
    </xdr:from>
    <xdr:to>
      <xdr:col>107</xdr:col>
      <xdr:colOff>101600</xdr:colOff>
      <xdr:row>61</xdr:row>
      <xdr:rowOff>65496</xdr:rowOff>
    </xdr:to>
    <xdr:sp macro="" textlink="">
      <xdr:nvSpPr>
        <xdr:cNvPr id="518" name="楕円 517"/>
        <xdr:cNvSpPr/>
      </xdr:nvSpPr>
      <xdr:spPr>
        <a:xfrm>
          <a:off x="20383500" y="104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8165</xdr:rowOff>
    </xdr:from>
    <xdr:to>
      <xdr:col>111</xdr:col>
      <xdr:colOff>177800</xdr:colOff>
      <xdr:row>61</xdr:row>
      <xdr:rowOff>14696</xdr:rowOff>
    </xdr:to>
    <xdr:cxnSp macro="">
      <xdr:nvCxnSpPr>
        <xdr:cNvPr id="519" name="直線コネクタ 518"/>
        <xdr:cNvCxnSpPr/>
      </xdr:nvCxnSpPr>
      <xdr:spPr>
        <a:xfrm flipV="1">
          <a:off x="20434300" y="10466615"/>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75492</xdr:rowOff>
    </xdr:from>
    <xdr:ext cx="469744" cy="259045"/>
    <xdr:sp macro="" textlink="">
      <xdr:nvSpPr>
        <xdr:cNvPr id="520" name="n_1mainValue【保健センター・保健所】&#10;一人当たり面積"/>
        <xdr:cNvSpPr txBox="1"/>
      </xdr:nvSpPr>
      <xdr:spPr>
        <a:xfrm>
          <a:off x="21075727" y="10191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82023</xdr:rowOff>
    </xdr:from>
    <xdr:ext cx="469744" cy="259045"/>
    <xdr:sp macro="" textlink="">
      <xdr:nvSpPr>
        <xdr:cNvPr id="521" name="n_2mainValue【保健センター・保健所】&#10;一人当たり面積"/>
        <xdr:cNvSpPr txBox="1"/>
      </xdr:nvSpPr>
      <xdr:spPr>
        <a:xfrm>
          <a:off x="20199427" y="10197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2" name="正方形/長方形 5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3" name="正方形/長方形 5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4" name="正方形/長方形 5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5" name="正方形/長方形 5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6" name="正方形/長方形 5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7" name="正方形/長方形 5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8" name="正方形/長方形 5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9" name="正方形/長方形 5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0" name="テキスト ボックス 5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1" name="直線コネクタ 5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2" name="直線コネクタ 53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3" name="テキスト ボックス 53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4" name="直線コネクタ 53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5" name="テキスト ボックス 53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6" name="直線コネクタ 53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7" name="テキスト ボックス 53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8" name="直線コネクタ 53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9" name="テキスト ボックス 53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0" name="直線コネクタ 53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1" name="テキスト ボックス 54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2" name="直線コネクタ 54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3" name="テキスト ボックス 54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4" name="直線コネクタ 5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5" name="テキスト ボックス 54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106680</xdr:rowOff>
    </xdr:to>
    <xdr:cxnSp macro="">
      <xdr:nvCxnSpPr>
        <xdr:cNvPr id="547" name="直線コネクタ 546"/>
        <xdr:cNvCxnSpPr/>
      </xdr:nvCxnSpPr>
      <xdr:spPr>
        <a:xfrm flipV="1">
          <a:off x="16318864" y="13432427"/>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110507</xdr:rowOff>
    </xdr:from>
    <xdr:ext cx="340478" cy="259045"/>
    <xdr:sp macro="" textlink="">
      <xdr:nvSpPr>
        <xdr:cNvPr id="548" name="【消防施設】&#10;有形固定資産減価償却率最小値テキスト"/>
        <xdr:cNvSpPr txBox="1"/>
      </xdr:nvSpPr>
      <xdr:spPr>
        <a:xfrm>
          <a:off x="16357600" y="148552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106680</xdr:rowOff>
    </xdr:from>
    <xdr:to>
      <xdr:col>86</xdr:col>
      <xdr:colOff>25400</xdr:colOff>
      <xdr:row>86</xdr:row>
      <xdr:rowOff>106680</xdr:rowOff>
    </xdr:to>
    <xdr:cxnSp macro="">
      <xdr:nvCxnSpPr>
        <xdr:cNvPr id="549" name="直線コネクタ 548"/>
        <xdr:cNvCxnSpPr/>
      </xdr:nvCxnSpPr>
      <xdr:spPr>
        <a:xfrm>
          <a:off x="16230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550"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551" name="直線コネクタ 550"/>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160400</xdr:rowOff>
    </xdr:from>
    <xdr:ext cx="405111" cy="259045"/>
    <xdr:sp macro="" textlink="">
      <xdr:nvSpPr>
        <xdr:cNvPr id="552" name="【消防施設】&#10;有形固定資産減価償却率平均値テキスト"/>
        <xdr:cNvSpPr txBox="1"/>
      </xdr:nvSpPr>
      <xdr:spPr>
        <a:xfrm>
          <a:off x="16357600" y="13876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137523</xdr:rowOff>
    </xdr:from>
    <xdr:to>
      <xdr:col>85</xdr:col>
      <xdr:colOff>177800</xdr:colOff>
      <xdr:row>82</xdr:row>
      <xdr:rowOff>67673</xdr:rowOff>
    </xdr:to>
    <xdr:sp macro="" textlink="">
      <xdr:nvSpPr>
        <xdr:cNvPr id="553" name="フローチャート: 判断 552"/>
        <xdr:cNvSpPr/>
      </xdr:nvSpPr>
      <xdr:spPr>
        <a:xfrm>
          <a:off x="162687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142421</xdr:rowOff>
    </xdr:from>
    <xdr:to>
      <xdr:col>81</xdr:col>
      <xdr:colOff>101600</xdr:colOff>
      <xdr:row>82</xdr:row>
      <xdr:rowOff>72571</xdr:rowOff>
    </xdr:to>
    <xdr:sp macro="" textlink="">
      <xdr:nvSpPr>
        <xdr:cNvPr id="554" name="フローチャート: 判断 553"/>
        <xdr:cNvSpPr/>
      </xdr:nvSpPr>
      <xdr:spPr>
        <a:xfrm>
          <a:off x="15430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89098</xdr:rowOff>
    </xdr:from>
    <xdr:ext cx="405111" cy="259045"/>
    <xdr:sp macro="" textlink="">
      <xdr:nvSpPr>
        <xdr:cNvPr id="555" name="n_1aveValue【消防施設】&#10;有形固定資産減価償却率"/>
        <xdr:cNvSpPr txBox="1"/>
      </xdr:nvSpPr>
      <xdr:spPr>
        <a:xfrm>
          <a:off x="152660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31387</xdr:rowOff>
    </xdr:from>
    <xdr:to>
      <xdr:col>76</xdr:col>
      <xdr:colOff>165100</xdr:colOff>
      <xdr:row>82</xdr:row>
      <xdr:rowOff>132987</xdr:rowOff>
    </xdr:to>
    <xdr:sp macro="" textlink="">
      <xdr:nvSpPr>
        <xdr:cNvPr id="556" name="フローチャート: 判断 555"/>
        <xdr:cNvSpPr/>
      </xdr:nvSpPr>
      <xdr:spPr>
        <a:xfrm>
          <a:off x="14541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124114</xdr:rowOff>
    </xdr:from>
    <xdr:ext cx="405111" cy="259045"/>
    <xdr:sp macro="" textlink="">
      <xdr:nvSpPr>
        <xdr:cNvPr id="557" name="n_2aveValue【消防施設】&#10;有形固定資産減価償却率"/>
        <xdr:cNvSpPr txBox="1"/>
      </xdr:nvSpPr>
      <xdr:spPr>
        <a:xfrm>
          <a:off x="143897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58" name="テキスト ボックス 5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9" name="テキスト ボックス 5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0" name="テキスト ボックス 5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1" name="テキスト ボックス 5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2" name="テキスト ボックス 5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37919</xdr:rowOff>
    </xdr:from>
    <xdr:to>
      <xdr:col>85</xdr:col>
      <xdr:colOff>177800</xdr:colOff>
      <xdr:row>83</xdr:row>
      <xdr:rowOff>139519</xdr:rowOff>
    </xdr:to>
    <xdr:sp macro="" textlink="">
      <xdr:nvSpPr>
        <xdr:cNvPr id="563" name="楕円 562"/>
        <xdr:cNvSpPr/>
      </xdr:nvSpPr>
      <xdr:spPr>
        <a:xfrm>
          <a:off x="16268700" y="1426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16346</xdr:rowOff>
    </xdr:from>
    <xdr:ext cx="405111" cy="259045"/>
    <xdr:sp macro="" textlink="">
      <xdr:nvSpPr>
        <xdr:cNvPr id="564" name="【消防施設】&#10;有形固定資産減価償却率該当値テキスト"/>
        <xdr:cNvSpPr txBox="1"/>
      </xdr:nvSpPr>
      <xdr:spPr>
        <a:xfrm>
          <a:off x="16357600" y="1424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132624</xdr:rowOff>
    </xdr:from>
    <xdr:to>
      <xdr:col>81</xdr:col>
      <xdr:colOff>101600</xdr:colOff>
      <xdr:row>84</xdr:row>
      <xdr:rowOff>62774</xdr:rowOff>
    </xdr:to>
    <xdr:sp macro="" textlink="">
      <xdr:nvSpPr>
        <xdr:cNvPr id="565" name="楕円 564"/>
        <xdr:cNvSpPr/>
      </xdr:nvSpPr>
      <xdr:spPr>
        <a:xfrm>
          <a:off x="15430500" y="1436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88719</xdr:rowOff>
    </xdr:from>
    <xdr:to>
      <xdr:col>85</xdr:col>
      <xdr:colOff>127000</xdr:colOff>
      <xdr:row>84</xdr:row>
      <xdr:rowOff>11974</xdr:rowOff>
    </xdr:to>
    <xdr:cxnSp macro="">
      <xdr:nvCxnSpPr>
        <xdr:cNvPr id="566" name="直線コネクタ 565"/>
        <xdr:cNvCxnSpPr/>
      </xdr:nvCxnSpPr>
      <xdr:spPr>
        <a:xfrm flipV="1">
          <a:off x="15481300" y="14319069"/>
          <a:ext cx="838200" cy="9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1995</xdr:rowOff>
    </xdr:from>
    <xdr:to>
      <xdr:col>76</xdr:col>
      <xdr:colOff>165100</xdr:colOff>
      <xdr:row>79</xdr:row>
      <xdr:rowOff>103595</xdr:rowOff>
    </xdr:to>
    <xdr:sp macro="" textlink="">
      <xdr:nvSpPr>
        <xdr:cNvPr id="567" name="楕円 566"/>
        <xdr:cNvSpPr/>
      </xdr:nvSpPr>
      <xdr:spPr>
        <a:xfrm>
          <a:off x="14541500" y="1354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52795</xdr:rowOff>
    </xdr:from>
    <xdr:to>
      <xdr:col>81</xdr:col>
      <xdr:colOff>50800</xdr:colOff>
      <xdr:row>84</xdr:row>
      <xdr:rowOff>11974</xdr:rowOff>
    </xdr:to>
    <xdr:cxnSp macro="">
      <xdr:nvCxnSpPr>
        <xdr:cNvPr id="568" name="直線コネクタ 567"/>
        <xdr:cNvCxnSpPr/>
      </xdr:nvCxnSpPr>
      <xdr:spPr>
        <a:xfrm>
          <a:off x="14592300" y="13597345"/>
          <a:ext cx="889000" cy="81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53901</xdr:rowOff>
    </xdr:from>
    <xdr:ext cx="405111" cy="259045"/>
    <xdr:sp macro="" textlink="">
      <xdr:nvSpPr>
        <xdr:cNvPr id="569" name="n_1mainValue【消防施設】&#10;有形固定資産減価償却率"/>
        <xdr:cNvSpPr txBox="1"/>
      </xdr:nvSpPr>
      <xdr:spPr>
        <a:xfrm>
          <a:off x="15266044" y="1445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120122</xdr:rowOff>
    </xdr:from>
    <xdr:ext cx="405111" cy="259045"/>
    <xdr:sp macro="" textlink="">
      <xdr:nvSpPr>
        <xdr:cNvPr id="570" name="n_2mainValue【消防施設】&#10;有形固定資産減価償却率"/>
        <xdr:cNvSpPr txBox="1"/>
      </xdr:nvSpPr>
      <xdr:spPr>
        <a:xfrm>
          <a:off x="14389744" y="1332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1" name="正方形/長方形 57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2" name="正方形/長方形 57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3" name="正方形/長方形 57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4" name="正方形/長方形 57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5" name="正方形/長方形 57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6" name="正方形/長方形 57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7" name="正方形/長方形 57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8" name="正方形/長方形 57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9" name="テキスト ボックス 57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0" name="直線コネクタ 57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81" name="直線コネクタ 58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82" name="テキスト ボックス 58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83" name="直線コネクタ 58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84" name="テキスト ボックス 58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85" name="直線コネクタ 58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86" name="テキスト ボックス 58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87" name="直線コネクタ 58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88" name="テキスト ボックス 58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9" name="直線コネクタ 58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0" name="テキスト ボックス 58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85</xdr:row>
      <xdr:rowOff>136398</xdr:rowOff>
    </xdr:to>
    <xdr:cxnSp macro="">
      <xdr:nvCxnSpPr>
        <xdr:cNvPr id="592" name="直線コネクタ 591"/>
        <xdr:cNvCxnSpPr/>
      </xdr:nvCxnSpPr>
      <xdr:spPr>
        <a:xfrm flipV="1">
          <a:off x="22160864" y="13658087"/>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140225</xdr:rowOff>
    </xdr:from>
    <xdr:ext cx="469744" cy="259045"/>
    <xdr:sp macro="" textlink="">
      <xdr:nvSpPr>
        <xdr:cNvPr id="593" name="【消防施設】&#10;一人当たり面積最小値テキスト"/>
        <xdr:cNvSpPr txBox="1"/>
      </xdr:nvSpPr>
      <xdr:spPr>
        <a:xfrm>
          <a:off x="22199600" y="1471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136398</xdr:rowOff>
    </xdr:from>
    <xdr:to>
      <xdr:col>116</xdr:col>
      <xdr:colOff>152400</xdr:colOff>
      <xdr:row>85</xdr:row>
      <xdr:rowOff>136398</xdr:rowOff>
    </xdr:to>
    <xdr:cxnSp macro="">
      <xdr:nvCxnSpPr>
        <xdr:cNvPr id="594" name="直線コネクタ 593"/>
        <xdr:cNvCxnSpPr/>
      </xdr:nvCxnSpPr>
      <xdr:spPr>
        <a:xfrm>
          <a:off x="22072600" y="1470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595" name="【消防施設】&#10;一人当たり面積最大値テキスト"/>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596" name="直線コネクタ 595"/>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23892</xdr:rowOff>
    </xdr:from>
    <xdr:ext cx="469744" cy="259045"/>
    <xdr:sp macro="" textlink="">
      <xdr:nvSpPr>
        <xdr:cNvPr id="597" name="【消防施設】&#10;一人当たり面積平均値テキスト"/>
        <xdr:cNvSpPr txBox="1"/>
      </xdr:nvSpPr>
      <xdr:spPr>
        <a:xfrm>
          <a:off x="22199600" y="14254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1015</xdr:rowOff>
    </xdr:from>
    <xdr:to>
      <xdr:col>116</xdr:col>
      <xdr:colOff>114300</xdr:colOff>
      <xdr:row>84</xdr:row>
      <xdr:rowOff>102615</xdr:rowOff>
    </xdr:to>
    <xdr:sp macro="" textlink="">
      <xdr:nvSpPr>
        <xdr:cNvPr id="598" name="フローチャート: 判断 597"/>
        <xdr:cNvSpPr/>
      </xdr:nvSpPr>
      <xdr:spPr>
        <a:xfrm>
          <a:off x="221107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1015</xdr:rowOff>
    </xdr:from>
    <xdr:to>
      <xdr:col>112</xdr:col>
      <xdr:colOff>38100</xdr:colOff>
      <xdr:row>84</xdr:row>
      <xdr:rowOff>102615</xdr:rowOff>
    </xdr:to>
    <xdr:sp macro="" textlink="">
      <xdr:nvSpPr>
        <xdr:cNvPr id="599" name="フローチャート: 判断 598"/>
        <xdr:cNvSpPr/>
      </xdr:nvSpPr>
      <xdr:spPr>
        <a:xfrm>
          <a:off x="21272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119142</xdr:rowOff>
    </xdr:from>
    <xdr:ext cx="469744" cy="259045"/>
    <xdr:sp macro="" textlink="">
      <xdr:nvSpPr>
        <xdr:cNvPr id="600" name="n_1aveValue【消防施設】&#10;一人当たり面積"/>
        <xdr:cNvSpPr txBox="1"/>
      </xdr:nvSpPr>
      <xdr:spPr>
        <a:xfrm>
          <a:off x="210757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23876</xdr:rowOff>
    </xdr:from>
    <xdr:to>
      <xdr:col>107</xdr:col>
      <xdr:colOff>101600</xdr:colOff>
      <xdr:row>84</xdr:row>
      <xdr:rowOff>125476</xdr:rowOff>
    </xdr:to>
    <xdr:sp macro="" textlink="">
      <xdr:nvSpPr>
        <xdr:cNvPr id="601" name="フローチャート: 判断 600"/>
        <xdr:cNvSpPr/>
      </xdr:nvSpPr>
      <xdr:spPr>
        <a:xfrm>
          <a:off x="20383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142003</xdr:rowOff>
    </xdr:from>
    <xdr:ext cx="469744" cy="259045"/>
    <xdr:sp macro="" textlink="">
      <xdr:nvSpPr>
        <xdr:cNvPr id="602" name="n_2aveValue【消防施設】&#10;一人当たり面積"/>
        <xdr:cNvSpPr txBox="1"/>
      </xdr:nvSpPr>
      <xdr:spPr>
        <a:xfrm>
          <a:off x="20199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03" name="テキスト ボックス 60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4" name="テキスト ボックス 60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5" name="テキスト ボックス 60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6" name="テキスト ボックス 60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7" name="テキスト ボックス 60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28448</xdr:rowOff>
    </xdr:from>
    <xdr:to>
      <xdr:col>116</xdr:col>
      <xdr:colOff>114300</xdr:colOff>
      <xdr:row>84</xdr:row>
      <xdr:rowOff>130048</xdr:rowOff>
    </xdr:to>
    <xdr:sp macro="" textlink="">
      <xdr:nvSpPr>
        <xdr:cNvPr id="608" name="楕円 607"/>
        <xdr:cNvSpPr/>
      </xdr:nvSpPr>
      <xdr:spPr>
        <a:xfrm>
          <a:off x="221107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6875</xdr:rowOff>
    </xdr:from>
    <xdr:ext cx="469744" cy="259045"/>
    <xdr:sp macro="" textlink="">
      <xdr:nvSpPr>
        <xdr:cNvPr id="609" name="【消防施設】&#10;一人当たり面積該当値テキスト"/>
        <xdr:cNvSpPr txBox="1"/>
      </xdr:nvSpPr>
      <xdr:spPr>
        <a:xfrm>
          <a:off x="22199600" y="1440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42163</xdr:rowOff>
    </xdr:from>
    <xdr:to>
      <xdr:col>112</xdr:col>
      <xdr:colOff>38100</xdr:colOff>
      <xdr:row>84</xdr:row>
      <xdr:rowOff>143763</xdr:rowOff>
    </xdr:to>
    <xdr:sp macro="" textlink="">
      <xdr:nvSpPr>
        <xdr:cNvPr id="610" name="楕円 609"/>
        <xdr:cNvSpPr/>
      </xdr:nvSpPr>
      <xdr:spPr>
        <a:xfrm>
          <a:off x="212725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79248</xdr:rowOff>
    </xdr:from>
    <xdr:to>
      <xdr:col>116</xdr:col>
      <xdr:colOff>63500</xdr:colOff>
      <xdr:row>84</xdr:row>
      <xdr:rowOff>92963</xdr:rowOff>
    </xdr:to>
    <xdr:cxnSp macro="">
      <xdr:nvCxnSpPr>
        <xdr:cNvPr id="611" name="直線コネクタ 610"/>
        <xdr:cNvCxnSpPr/>
      </xdr:nvCxnSpPr>
      <xdr:spPr>
        <a:xfrm flipV="1">
          <a:off x="21323300" y="14481048"/>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161037</xdr:rowOff>
    </xdr:from>
    <xdr:to>
      <xdr:col>107</xdr:col>
      <xdr:colOff>101600</xdr:colOff>
      <xdr:row>85</xdr:row>
      <xdr:rowOff>91187</xdr:rowOff>
    </xdr:to>
    <xdr:sp macro="" textlink="">
      <xdr:nvSpPr>
        <xdr:cNvPr id="612" name="楕円 611"/>
        <xdr:cNvSpPr/>
      </xdr:nvSpPr>
      <xdr:spPr>
        <a:xfrm>
          <a:off x="203835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92963</xdr:rowOff>
    </xdr:from>
    <xdr:to>
      <xdr:col>111</xdr:col>
      <xdr:colOff>177800</xdr:colOff>
      <xdr:row>85</xdr:row>
      <xdr:rowOff>40387</xdr:rowOff>
    </xdr:to>
    <xdr:cxnSp macro="">
      <xdr:nvCxnSpPr>
        <xdr:cNvPr id="613" name="直線コネクタ 612"/>
        <xdr:cNvCxnSpPr/>
      </xdr:nvCxnSpPr>
      <xdr:spPr>
        <a:xfrm flipV="1">
          <a:off x="20434300" y="14494763"/>
          <a:ext cx="889000" cy="11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134890</xdr:rowOff>
    </xdr:from>
    <xdr:ext cx="469744" cy="259045"/>
    <xdr:sp macro="" textlink="">
      <xdr:nvSpPr>
        <xdr:cNvPr id="614" name="n_1mainValue【消防施設】&#10;一人当たり面積"/>
        <xdr:cNvSpPr txBox="1"/>
      </xdr:nvSpPr>
      <xdr:spPr>
        <a:xfrm>
          <a:off x="210757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82314</xdr:rowOff>
    </xdr:from>
    <xdr:ext cx="469744" cy="259045"/>
    <xdr:sp macro="" textlink="">
      <xdr:nvSpPr>
        <xdr:cNvPr id="615" name="n_2mainValue【消防施設】&#10;一人当たり面積"/>
        <xdr:cNvSpPr txBox="1"/>
      </xdr:nvSpPr>
      <xdr:spPr>
        <a:xfrm>
          <a:off x="20199427" y="1465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6" name="正方形/長方形 61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7" name="正方形/長方形 61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8" name="正方形/長方形 61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9" name="正方形/長方形 61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0" name="正方形/長方形 61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1" name="正方形/長方形 62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2" name="正方形/長方形 62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3" name="正方形/長方形 62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4" name="テキスト ボックス 62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5" name="直線コネクタ 62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6" name="直線コネクタ 62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7" name="テキスト ボックス 62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8" name="直線コネクタ 62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9" name="テキスト ボックス 62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0" name="直線コネクタ 62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1" name="テキスト ボックス 63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2" name="直線コネクタ 63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3" name="テキスト ボックス 63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4" name="直線コネクタ 63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5" name="テキスト ボックス 63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6" name="直線コネクタ 63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7" name="テキスト ボックス 63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8" name="直線コネクタ 63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9" name="テキスト ボックス 63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35379</xdr:rowOff>
    </xdr:to>
    <xdr:cxnSp macro="">
      <xdr:nvCxnSpPr>
        <xdr:cNvPr id="641" name="直線コネクタ 640"/>
        <xdr:cNvCxnSpPr/>
      </xdr:nvCxnSpPr>
      <xdr:spPr>
        <a:xfrm flipV="1">
          <a:off x="16318864" y="17093837"/>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642" name="【庁舎】&#10;有形固定資産減価償却率最小値テキスト"/>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43" name="直線コネクタ 642"/>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644" name="【庁舎】&#10;有形固定資産減価償却率最大値テキスト"/>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645" name="直線コネクタ 644"/>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136089</xdr:rowOff>
    </xdr:from>
    <xdr:ext cx="405111" cy="259045"/>
    <xdr:sp macro="" textlink="">
      <xdr:nvSpPr>
        <xdr:cNvPr id="646" name="【庁舎】&#10;有形固定資産減価償却率平均値テキスト"/>
        <xdr:cNvSpPr txBox="1"/>
      </xdr:nvSpPr>
      <xdr:spPr>
        <a:xfrm>
          <a:off x="16357600" y="17795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157662</xdr:rowOff>
    </xdr:from>
    <xdr:to>
      <xdr:col>85</xdr:col>
      <xdr:colOff>177800</xdr:colOff>
      <xdr:row>104</xdr:row>
      <xdr:rowOff>87812</xdr:rowOff>
    </xdr:to>
    <xdr:sp macro="" textlink="">
      <xdr:nvSpPr>
        <xdr:cNvPr id="647" name="フローチャート: 判断 646"/>
        <xdr:cNvSpPr/>
      </xdr:nvSpPr>
      <xdr:spPr>
        <a:xfrm>
          <a:off x="162687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xdr:rowOff>
    </xdr:from>
    <xdr:to>
      <xdr:col>81</xdr:col>
      <xdr:colOff>101600</xdr:colOff>
      <xdr:row>104</xdr:row>
      <xdr:rowOff>110671</xdr:rowOff>
    </xdr:to>
    <xdr:sp macro="" textlink="">
      <xdr:nvSpPr>
        <xdr:cNvPr id="648" name="フローチャート: 判断 647"/>
        <xdr:cNvSpPr/>
      </xdr:nvSpPr>
      <xdr:spPr>
        <a:xfrm>
          <a:off x="15430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101798</xdr:rowOff>
    </xdr:from>
    <xdr:ext cx="405111" cy="259045"/>
    <xdr:sp macro="" textlink="">
      <xdr:nvSpPr>
        <xdr:cNvPr id="649" name="n_1aveValue【庁舎】&#10;有形固定資産減価償却率"/>
        <xdr:cNvSpPr txBox="1"/>
      </xdr:nvSpPr>
      <xdr:spPr>
        <a:xfrm>
          <a:off x="152660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20501</xdr:rowOff>
    </xdr:from>
    <xdr:to>
      <xdr:col>76</xdr:col>
      <xdr:colOff>165100</xdr:colOff>
      <xdr:row>104</xdr:row>
      <xdr:rowOff>122101</xdr:rowOff>
    </xdr:to>
    <xdr:sp macro="" textlink="">
      <xdr:nvSpPr>
        <xdr:cNvPr id="650" name="フローチャート: 判断 649"/>
        <xdr:cNvSpPr/>
      </xdr:nvSpPr>
      <xdr:spPr>
        <a:xfrm>
          <a:off x="14541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113228</xdr:rowOff>
    </xdr:from>
    <xdr:ext cx="405111" cy="259045"/>
    <xdr:sp macro="" textlink="">
      <xdr:nvSpPr>
        <xdr:cNvPr id="651" name="n_2aveValue【庁舎】&#10;有形固定資産減価償却率"/>
        <xdr:cNvSpPr txBox="1"/>
      </xdr:nvSpPr>
      <xdr:spPr>
        <a:xfrm>
          <a:off x="143897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52" name="テキスト ボックス 65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3" name="テキスト ボックス 65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4" name="テキスト ボックス 65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5" name="テキスト ボックス 65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6" name="テキスト ボックス 65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53158</xdr:rowOff>
    </xdr:from>
    <xdr:to>
      <xdr:col>85</xdr:col>
      <xdr:colOff>177800</xdr:colOff>
      <xdr:row>103</xdr:row>
      <xdr:rowOff>154758</xdr:rowOff>
    </xdr:to>
    <xdr:sp macro="" textlink="">
      <xdr:nvSpPr>
        <xdr:cNvPr id="657" name="楕円 656"/>
        <xdr:cNvSpPr/>
      </xdr:nvSpPr>
      <xdr:spPr>
        <a:xfrm>
          <a:off x="16268700" y="1771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76035</xdr:rowOff>
    </xdr:from>
    <xdr:ext cx="405111" cy="259045"/>
    <xdr:sp macro="" textlink="">
      <xdr:nvSpPr>
        <xdr:cNvPr id="658" name="【庁舎】&#10;有形固定資産減価償却率該当値テキスト"/>
        <xdr:cNvSpPr txBox="1"/>
      </xdr:nvSpPr>
      <xdr:spPr>
        <a:xfrm>
          <a:off x="16357600" y="17563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41729</xdr:rowOff>
    </xdr:from>
    <xdr:to>
      <xdr:col>81</xdr:col>
      <xdr:colOff>101600</xdr:colOff>
      <xdr:row>103</xdr:row>
      <xdr:rowOff>143329</xdr:rowOff>
    </xdr:to>
    <xdr:sp macro="" textlink="">
      <xdr:nvSpPr>
        <xdr:cNvPr id="659" name="楕円 658"/>
        <xdr:cNvSpPr/>
      </xdr:nvSpPr>
      <xdr:spPr>
        <a:xfrm>
          <a:off x="15430500" y="1770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92529</xdr:rowOff>
    </xdr:from>
    <xdr:to>
      <xdr:col>85</xdr:col>
      <xdr:colOff>127000</xdr:colOff>
      <xdr:row>103</xdr:row>
      <xdr:rowOff>103958</xdr:rowOff>
    </xdr:to>
    <xdr:cxnSp macro="">
      <xdr:nvCxnSpPr>
        <xdr:cNvPr id="660" name="直線コネクタ 659"/>
        <xdr:cNvCxnSpPr/>
      </xdr:nvCxnSpPr>
      <xdr:spPr>
        <a:xfrm>
          <a:off x="15481300" y="17751879"/>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87449</xdr:rowOff>
    </xdr:from>
    <xdr:to>
      <xdr:col>76</xdr:col>
      <xdr:colOff>165100</xdr:colOff>
      <xdr:row>104</xdr:row>
      <xdr:rowOff>17599</xdr:rowOff>
    </xdr:to>
    <xdr:sp macro="" textlink="">
      <xdr:nvSpPr>
        <xdr:cNvPr id="661" name="楕円 660"/>
        <xdr:cNvSpPr/>
      </xdr:nvSpPr>
      <xdr:spPr>
        <a:xfrm>
          <a:off x="14541500" y="1774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92529</xdr:rowOff>
    </xdr:from>
    <xdr:to>
      <xdr:col>81</xdr:col>
      <xdr:colOff>50800</xdr:colOff>
      <xdr:row>103</xdr:row>
      <xdr:rowOff>138249</xdr:rowOff>
    </xdr:to>
    <xdr:cxnSp macro="">
      <xdr:nvCxnSpPr>
        <xdr:cNvPr id="662" name="直線コネクタ 661"/>
        <xdr:cNvCxnSpPr/>
      </xdr:nvCxnSpPr>
      <xdr:spPr>
        <a:xfrm flipV="1">
          <a:off x="14592300" y="17751879"/>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159856</xdr:rowOff>
    </xdr:from>
    <xdr:ext cx="405111" cy="259045"/>
    <xdr:sp macro="" textlink="">
      <xdr:nvSpPr>
        <xdr:cNvPr id="663" name="n_1mainValue【庁舎】&#10;有形固定資産減価償却率"/>
        <xdr:cNvSpPr txBox="1"/>
      </xdr:nvSpPr>
      <xdr:spPr>
        <a:xfrm>
          <a:off x="15266044" y="1747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34126</xdr:rowOff>
    </xdr:from>
    <xdr:ext cx="405111" cy="259045"/>
    <xdr:sp macro="" textlink="">
      <xdr:nvSpPr>
        <xdr:cNvPr id="664" name="n_2mainValue【庁舎】&#10;有形固定資産減価償却率"/>
        <xdr:cNvSpPr txBox="1"/>
      </xdr:nvSpPr>
      <xdr:spPr>
        <a:xfrm>
          <a:off x="14389744" y="1752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5" name="正方形/長方形 66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6" name="正方形/長方形 66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7" name="正方形/長方形 66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8" name="正方形/長方形 66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9" name="正方形/長方形 66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0" name="正方形/長方形 66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1" name="正方形/長方形 67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2" name="正方形/長方形 67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3" name="テキスト ボックス 67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4" name="直線コネクタ 67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5" name="直線コネクタ 67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6" name="テキスト ボックス 67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7" name="直線コネクタ 67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8" name="テキスト ボックス 67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9" name="直線コネクタ 67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0" name="テキスト ボックス 67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1" name="直線コネクタ 68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2" name="テキスト ボックス 68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3" name="直線コネクタ 68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4" name="テキスト ボックス 68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5" name="直線コネクタ 68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6" name="テキスト ボックス 68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7" name="直線コネクタ 68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8" name="テキスト ボックス 68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150223</xdr:rowOff>
    </xdr:from>
    <xdr:to>
      <xdr:col>116</xdr:col>
      <xdr:colOff>62864</xdr:colOff>
      <xdr:row>108</xdr:row>
      <xdr:rowOff>127363</xdr:rowOff>
    </xdr:to>
    <xdr:cxnSp macro="">
      <xdr:nvCxnSpPr>
        <xdr:cNvPr id="690" name="直線コネクタ 689"/>
        <xdr:cNvCxnSpPr/>
      </xdr:nvCxnSpPr>
      <xdr:spPr>
        <a:xfrm flipV="1">
          <a:off x="22160864" y="17295223"/>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131190</xdr:rowOff>
    </xdr:from>
    <xdr:ext cx="469744" cy="259045"/>
    <xdr:sp macro="" textlink="">
      <xdr:nvSpPr>
        <xdr:cNvPr id="691" name="【庁舎】&#10;一人当たり面積最小値テキスト"/>
        <xdr:cNvSpPr txBox="1"/>
      </xdr:nvSpPr>
      <xdr:spPr>
        <a:xfrm>
          <a:off x="22199600" y="186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127363</xdr:rowOff>
    </xdr:from>
    <xdr:to>
      <xdr:col>116</xdr:col>
      <xdr:colOff>152400</xdr:colOff>
      <xdr:row>108</xdr:row>
      <xdr:rowOff>127363</xdr:rowOff>
    </xdr:to>
    <xdr:cxnSp macro="">
      <xdr:nvCxnSpPr>
        <xdr:cNvPr id="692" name="直線コネクタ 691"/>
        <xdr:cNvCxnSpPr/>
      </xdr:nvCxnSpPr>
      <xdr:spPr>
        <a:xfrm>
          <a:off x="22072600" y="1864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96900</xdr:rowOff>
    </xdr:from>
    <xdr:ext cx="469744" cy="259045"/>
    <xdr:sp macro="" textlink="">
      <xdr:nvSpPr>
        <xdr:cNvPr id="693" name="【庁舎】&#10;一人当たり面積最大値テキスト"/>
        <xdr:cNvSpPr txBox="1"/>
      </xdr:nvSpPr>
      <xdr:spPr>
        <a:xfrm>
          <a:off x="22199600" y="1707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150223</xdr:rowOff>
    </xdr:from>
    <xdr:to>
      <xdr:col>116</xdr:col>
      <xdr:colOff>152400</xdr:colOff>
      <xdr:row>100</xdr:row>
      <xdr:rowOff>150223</xdr:rowOff>
    </xdr:to>
    <xdr:cxnSp macro="">
      <xdr:nvCxnSpPr>
        <xdr:cNvPr id="694" name="直線コネクタ 693"/>
        <xdr:cNvCxnSpPr/>
      </xdr:nvCxnSpPr>
      <xdr:spPr>
        <a:xfrm>
          <a:off x="22072600" y="17295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66420</xdr:rowOff>
    </xdr:from>
    <xdr:ext cx="469744" cy="259045"/>
    <xdr:sp macro="" textlink="">
      <xdr:nvSpPr>
        <xdr:cNvPr id="695" name="【庁舎】&#10;一人当たり面積平均値テキスト"/>
        <xdr:cNvSpPr txBox="1"/>
      </xdr:nvSpPr>
      <xdr:spPr>
        <a:xfrm>
          <a:off x="22199600" y="18411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87993</xdr:rowOff>
    </xdr:from>
    <xdr:to>
      <xdr:col>116</xdr:col>
      <xdr:colOff>114300</xdr:colOff>
      <xdr:row>108</xdr:row>
      <xdr:rowOff>18143</xdr:rowOff>
    </xdr:to>
    <xdr:sp macro="" textlink="">
      <xdr:nvSpPr>
        <xdr:cNvPr id="696" name="フローチャート: 判断 695"/>
        <xdr:cNvSpPr/>
      </xdr:nvSpPr>
      <xdr:spPr>
        <a:xfrm>
          <a:off x="22110700" y="184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103232</xdr:rowOff>
    </xdr:from>
    <xdr:to>
      <xdr:col>112</xdr:col>
      <xdr:colOff>38100</xdr:colOff>
      <xdr:row>108</xdr:row>
      <xdr:rowOff>33382</xdr:rowOff>
    </xdr:to>
    <xdr:sp macro="" textlink="">
      <xdr:nvSpPr>
        <xdr:cNvPr id="697" name="フローチャート: 判断 696"/>
        <xdr:cNvSpPr/>
      </xdr:nvSpPr>
      <xdr:spPr>
        <a:xfrm>
          <a:off x="21272500" y="1844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24509</xdr:rowOff>
    </xdr:from>
    <xdr:ext cx="469744" cy="259045"/>
    <xdr:sp macro="" textlink="">
      <xdr:nvSpPr>
        <xdr:cNvPr id="698" name="n_1aveValue【庁舎】&#10;一人当たり面積"/>
        <xdr:cNvSpPr txBox="1"/>
      </xdr:nvSpPr>
      <xdr:spPr>
        <a:xfrm>
          <a:off x="21075727" y="1854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113030</xdr:rowOff>
    </xdr:from>
    <xdr:to>
      <xdr:col>107</xdr:col>
      <xdr:colOff>101600</xdr:colOff>
      <xdr:row>108</xdr:row>
      <xdr:rowOff>43180</xdr:rowOff>
    </xdr:to>
    <xdr:sp macro="" textlink="">
      <xdr:nvSpPr>
        <xdr:cNvPr id="699" name="フローチャート: 判断 698"/>
        <xdr:cNvSpPr/>
      </xdr:nvSpPr>
      <xdr:spPr>
        <a:xfrm>
          <a:off x="20383500" y="18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108</xdr:row>
      <xdr:rowOff>34307</xdr:rowOff>
    </xdr:from>
    <xdr:ext cx="469744" cy="259045"/>
    <xdr:sp macro="" textlink="">
      <xdr:nvSpPr>
        <xdr:cNvPr id="700" name="n_2aveValue【庁舎】&#10;一人当たり面積"/>
        <xdr:cNvSpPr txBox="1"/>
      </xdr:nvSpPr>
      <xdr:spPr>
        <a:xfrm>
          <a:off x="20199427"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01" name="テキスト ボックス 70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2" name="テキスト ボックス 70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3" name="テキスト ボックス 70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4" name="テキスト ボックス 70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5" name="テキスト ボックス 70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76019</xdr:rowOff>
    </xdr:from>
    <xdr:to>
      <xdr:col>116</xdr:col>
      <xdr:colOff>114300</xdr:colOff>
      <xdr:row>108</xdr:row>
      <xdr:rowOff>6169</xdr:rowOff>
    </xdr:to>
    <xdr:sp macro="" textlink="">
      <xdr:nvSpPr>
        <xdr:cNvPr id="706" name="楕円 705"/>
        <xdr:cNvSpPr/>
      </xdr:nvSpPr>
      <xdr:spPr>
        <a:xfrm>
          <a:off x="22110700" y="1842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98896</xdr:rowOff>
    </xdr:from>
    <xdr:ext cx="469744" cy="259045"/>
    <xdr:sp macro="" textlink="">
      <xdr:nvSpPr>
        <xdr:cNvPr id="707" name="【庁舎】&#10;一人当たり面積該当値テキスト"/>
        <xdr:cNvSpPr txBox="1"/>
      </xdr:nvSpPr>
      <xdr:spPr>
        <a:xfrm>
          <a:off x="22199600" y="18272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77107</xdr:rowOff>
    </xdr:from>
    <xdr:to>
      <xdr:col>112</xdr:col>
      <xdr:colOff>38100</xdr:colOff>
      <xdr:row>108</xdr:row>
      <xdr:rowOff>7257</xdr:rowOff>
    </xdr:to>
    <xdr:sp macro="" textlink="">
      <xdr:nvSpPr>
        <xdr:cNvPr id="708" name="楕円 707"/>
        <xdr:cNvSpPr/>
      </xdr:nvSpPr>
      <xdr:spPr>
        <a:xfrm>
          <a:off x="21272500" y="1842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126819</xdr:rowOff>
    </xdr:from>
    <xdr:to>
      <xdr:col>116</xdr:col>
      <xdr:colOff>63500</xdr:colOff>
      <xdr:row>107</xdr:row>
      <xdr:rowOff>127907</xdr:rowOff>
    </xdr:to>
    <xdr:cxnSp macro="">
      <xdr:nvCxnSpPr>
        <xdr:cNvPr id="709" name="直線コネクタ 708"/>
        <xdr:cNvCxnSpPr/>
      </xdr:nvCxnSpPr>
      <xdr:spPr>
        <a:xfrm flipV="1">
          <a:off x="21323300" y="18471969"/>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27032</xdr:rowOff>
    </xdr:from>
    <xdr:to>
      <xdr:col>107</xdr:col>
      <xdr:colOff>101600</xdr:colOff>
      <xdr:row>107</xdr:row>
      <xdr:rowOff>128632</xdr:rowOff>
    </xdr:to>
    <xdr:sp macro="" textlink="">
      <xdr:nvSpPr>
        <xdr:cNvPr id="710" name="楕円 709"/>
        <xdr:cNvSpPr/>
      </xdr:nvSpPr>
      <xdr:spPr>
        <a:xfrm>
          <a:off x="20383500" y="1837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77832</xdr:rowOff>
    </xdr:from>
    <xdr:to>
      <xdr:col>111</xdr:col>
      <xdr:colOff>177800</xdr:colOff>
      <xdr:row>107</xdr:row>
      <xdr:rowOff>127907</xdr:rowOff>
    </xdr:to>
    <xdr:cxnSp macro="">
      <xdr:nvCxnSpPr>
        <xdr:cNvPr id="711" name="直線コネクタ 710"/>
        <xdr:cNvCxnSpPr/>
      </xdr:nvCxnSpPr>
      <xdr:spPr>
        <a:xfrm>
          <a:off x="20434300" y="18422982"/>
          <a:ext cx="889000" cy="5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23784</xdr:rowOff>
    </xdr:from>
    <xdr:ext cx="469744" cy="259045"/>
    <xdr:sp macro="" textlink="">
      <xdr:nvSpPr>
        <xdr:cNvPr id="712" name="n_1mainValue【庁舎】&#10;一人当たり面積"/>
        <xdr:cNvSpPr txBox="1"/>
      </xdr:nvSpPr>
      <xdr:spPr>
        <a:xfrm>
          <a:off x="21075727" y="1819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145159</xdr:rowOff>
    </xdr:from>
    <xdr:ext cx="469744" cy="259045"/>
    <xdr:sp macro="" textlink="">
      <xdr:nvSpPr>
        <xdr:cNvPr id="713" name="n_2mainValue【庁舎】&#10;一人当たり面積"/>
        <xdr:cNvSpPr txBox="1"/>
      </xdr:nvSpPr>
      <xdr:spPr>
        <a:xfrm>
          <a:off x="20199427" y="1814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4" name="正方形/長方形 71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5" name="正方形/長方形 71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6" name="テキスト ボックス 71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施設の改修よりも減価償却が進んでいる傾向にあり、有形固定減価償却率が全体的に上昇している。この状況を改善するためには、個別施設計画を策定し、施設の状況を把握した上で優先順位をつけ、施設の統廃合、長寿命化を進め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の有形固定資産減価償却率については、一部耐震化を行った影響もあり、０．７ポイントの減少となった。体育館・プールについては、平成２９年度において耐震補強工事及び改修工事を行ったことにより有形固定資産減価償却率が減少した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体育館は指定避難場所になっており、災害時に非常に重要な施設となるため、計画的な改修・修繕により適正な維持・管理を行っていく。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奈良県上牧町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22,727
22,571
6.14
7,919,270
7,638,698
193,016
4,970,764
12,512,645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14.4
138.1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近年、財政力指数は微増傾向であるが、消費税率引き上げに伴い、基準財政収入額の地方消費税交付金が平成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より増収していることが主な要因として挙げられる。しかし、類似団体平均と比較すると、依然として低水準にあり、今後も扶助費の増加が見込まれることから、町税の徴収率向上対策を中心として自主財源の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62089</xdr:rowOff>
    </xdr:from>
    <xdr:to>
      <xdr:col>23</xdr:col>
      <xdr:colOff>133350</xdr:colOff>
      <xdr:row>45</xdr:row>
      <xdr:rowOff>127705</xdr:rowOff>
    </xdr:to>
    <xdr:cxnSp macro="">
      <xdr:nvCxnSpPr>
        <xdr:cNvPr id="64" name="直線コネクタ 63"/>
        <xdr:cNvCxnSpPr/>
      </xdr:nvCxnSpPr>
      <xdr:spPr>
        <a:xfrm flipV="1">
          <a:off x="4953000" y="6234289"/>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148466</xdr:rowOff>
    </xdr:from>
    <xdr:ext cx="762000" cy="259045"/>
    <xdr:sp macro="" textlink="">
      <xdr:nvSpPr>
        <xdr:cNvPr id="67" name="財政力最大値テキスト"/>
        <xdr:cNvSpPr txBox="1"/>
      </xdr:nvSpPr>
      <xdr:spPr>
        <a:xfrm>
          <a:off x="5041900" y="597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62089</xdr:rowOff>
    </xdr:from>
    <xdr:to>
      <xdr:col>24</xdr:col>
      <xdr:colOff>12700</xdr:colOff>
      <xdr:row>36</xdr:row>
      <xdr:rowOff>62089</xdr:rowOff>
    </xdr:to>
    <xdr:cxnSp macro="">
      <xdr:nvCxnSpPr>
        <xdr:cNvPr id="68" name="直線コネクタ 67"/>
        <xdr:cNvCxnSpPr/>
      </xdr:nvCxnSpPr>
      <xdr:spPr>
        <a:xfrm>
          <a:off x="4864100" y="6234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162278</xdr:rowOff>
    </xdr:from>
    <xdr:to>
      <xdr:col>23</xdr:col>
      <xdr:colOff>133350</xdr:colOff>
      <xdr:row>44</xdr:row>
      <xdr:rowOff>4233</xdr:rowOff>
    </xdr:to>
    <xdr:cxnSp macro="">
      <xdr:nvCxnSpPr>
        <xdr:cNvPr id="69" name="直線コネクタ 68"/>
        <xdr:cNvCxnSpPr/>
      </xdr:nvCxnSpPr>
      <xdr:spPr>
        <a:xfrm flipV="1">
          <a:off x="4114800" y="753462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71560</xdr:rowOff>
    </xdr:from>
    <xdr:ext cx="762000" cy="259045"/>
    <xdr:sp macro="" textlink="">
      <xdr:nvSpPr>
        <xdr:cNvPr id="70"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31045</xdr:rowOff>
    </xdr:to>
    <xdr:cxnSp macro="">
      <xdr:nvCxnSpPr>
        <xdr:cNvPr id="72" name="直線コネクタ 71"/>
        <xdr:cNvCxnSpPr/>
      </xdr:nvCxnSpPr>
      <xdr:spPr>
        <a:xfrm flipV="1">
          <a:off x="3225800" y="754803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3" name="フローチャート: 判断 72"/>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8766</xdr:rowOff>
    </xdr:from>
    <xdr:ext cx="736600" cy="259045"/>
    <xdr:sp macro="" textlink="">
      <xdr:nvSpPr>
        <xdr:cNvPr id="74" name="テキスト ボックス 73"/>
        <xdr:cNvSpPr txBox="1"/>
      </xdr:nvSpPr>
      <xdr:spPr>
        <a:xfrm>
          <a:off x="3733800" y="7038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31045</xdr:rowOff>
    </xdr:from>
    <xdr:to>
      <xdr:col>15</xdr:col>
      <xdr:colOff>82550</xdr:colOff>
      <xdr:row>44</xdr:row>
      <xdr:rowOff>44450</xdr:rowOff>
    </xdr:to>
    <xdr:cxnSp macro="">
      <xdr:nvCxnSpPr>
        <xdr:cNvPr id="75" name="直線コネクタ 74"/>
        <xdr:cNvCxnSpPr/>
      </xdr:nvCxnSpPr>
      <xdr:spPr>
        <a:xfrm flipV="1">
          <a:off x="2336800" y="75748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7" name="テキスト ボックス 76"/>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57855</xdr:rowOff>
    </xdr:to>
    <xdr:cxnSp macro="">
      <xdr:nvCxnSpPr>
        <xdr:cNvPr id="78" name="直線コネクタ 77"/>
        <xdr:cNvCxnSpPr/>
      </xdr:nvCxnSpPr>
      <xdr:spPr>
        <a:xfrm flipV="1">
          <a:off x="1447800" y="75882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111478</xdr:rowOff>
    </xdr:from>
    <xdr:to>
      <xdr:col>23</xdr:col>
      <xdr:colOff>184150</xdr:colOff>
      <xdr:row>44</xdr:row>
      <xdr:rowOff>41628</xdr:rowOff>
    </xdr:to>
    <xdr:sp macro="" textlink="">
      <xdr:nvSpPr>
        <xdr:cNvPr id="88" name="楕円 87"/>
        <xdr:cNvSpPr/>
      </xdr:nvSpPr>
      <xdr:spPr>
        <a:xfrm>
          <a:off x="49022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83555</xdr:rowOff>
    </xdr:from>
    <xdr:ext cx="762000" cy="259045"/>
    <xdr:sp macro="" textlink="">
      <xdr:nvSpPr>
        <xdr:cNvPr id="89" name="財政力該当値テキスト"/>
        <xdr:cNvSpPr txBox="1"/>
      </xdr:nvSpPr>
      <xdr:spPr>
        <a:xfrm>
          <a:off x="5041900" y="745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90" name="楕円 89"/>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1" name="テキスト ボックス 90"/>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151695</xdr:rowOff>
    </xdr:from>
    <xdr:to>
      <xdr:col>15</xdr:col>
      <xdr:colOff>133350</xdr:colOff>
      <xdr:row>44</xdr:row>
      <xdr:rowOff>81845</xdr:rowOff>
    </xdr:to>
    <xdr:sp macro="" textlink="">
      <xdr:nvSpPr>
        <xdr:cNvPr id="92" name="楕円 91"/>
        <xdr:cNvSpPr/>
      </xdr:nvSpPr>
      <xdr:spPr>
        <a:xfrm>
          <a:off x="3175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66622</xdr:rowOff>
    </xdr:from>
    <xdr:ext cx="762000" cy="259045"/>
    <xdr:sp macro="" textlink="">
      <xdr:nvSpPr>
        <xdr:cNvPr id="93" name="テキスト ボックス 92"/>
        <xdr:cNvSpPr txBox="1"/>
      </xdr:nvSpPr>
      <xdr:spPr>
        <a:xfrm>
          <a:off x="2844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4" name="楕円 93"/>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5" name="テキスト ボックス 94"/>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7055</xdr:rowOff>
    </xdr:from>
    <xdr:to>
      <xdr:col>7</xdr:col>
      <xdr:colOff>31750</xdr:colOff>
      <xdr:row>44</xdr:row>
      <xdr:rowOff>108655</xdr:rowOff>
    </xdr:to>
    <xdr:sp macro="" textlink="">
      <xdr:nvSpPr>
        <xdr:cNvPr id="96" name="楕円 95"/>
        <xdr:cNvSpPr/>
      </xdr:nvSpPr>
      <xdr:spPr>
        <a:xfrm>
          <a:off x="13970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93432</xdr:rowOff>
    </xdr:from>
    <xdr:ext cx="762000" cy="259045"/>
    <xdr:sp macro="" textlink="">
      <xdr:nvSpPr>
        <xdr:cNvPr id="97" name="テキスト ボックス 96"/>
        <xdr:cNvSpPr txBox="1"/>
      </xdr:nvSpPr>
      <xdr:spPr>
        <a:xfrm>
          <a:off x="1066800" y="763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入においては、地方交付税が前年度と比較して大幅に増加しているが、歳出において可燃ごみ運搬処理の民間委託が通年化されたことにより、今年度は前年度同様の９８．７％となった。類似団体平均と比較すると、依然として低水準にある。今後は、会計年度任用職員制度の導入、高齢化の影響による扶助費の増加、利息の負担軽減を目的として据置期間の設定見直ししていることよる公債費の償還の増加など経常収支比率が増加する要因が多数見込まれる。したがって、町税等の徴収率向上対策や受益者負担の見直し、事務事業の見直し等を進めていく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65</xdr:row>
      <xdr:rowOff>169545</xdr:rowOff>
    </xdr:to>
    <xdr:cxnSp macro="">
      <xdr:nvCxnSpPr>
        <xdr:cNvPr id="127" name="直線コネクタ 126"/>
        <xdr:cNvCxnSpPr/>
      </xdr:nvCxnSpPr>
      <xdr:spPr>
        <a:xfrm flipV="1">
          <a:off x="4953000" y="10240010"/>
          <a:ext cx="0" cy="107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8" name="財政構造の弾力性最小値テキスト"/>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9" name="直線コネクタ 128"/>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635</xdr:rowOff>
    </xdr:from>
    <xdr:to>
      <xdr:col>23</xdr:col>
      <xdr:colOff>133350</xdr:colOff>
      <xdr:row>65</xdr:row>
      <xdr:rowOff>635</xdr:rowOff>
    </xdr:to>
    <xdr:cxnSp macro="">
      <xdr:nvCxnSpPr>
        <xdr:cNvPr id="132" name="直線コネクタ 131"/>
        <xdr:cNvCxnSpPr/>
      </xdr:nvCxnSpPr>
      <xdr:spPr>
        <a:xfrm>
          <a:off x="4114800" y="111448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158979</xdr:rowOff>
    </xdr:from>
    <xdr:ext cx="762000" cy="259045"/>
    <xdr:sp macro="" textlink="">
      <xdr:nvSpPr>
        <xdr:cNvPr id="133" name="財政構造の弾力性平均値テキスト"/>
        <xdr:cNvSpPr txBox="1"/>
      </xdr:nvSpPr>
      <xdr:spPr>
        <a:xfrm>
          <a:off x="5041900" y="10617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142452</xdr:rowOff>
    </xdr:from>
    <xdr:to>
      <xdr:col>23</xdr:col>
      <xdr:colOff>184150</xdr:colOff>
      <xdr:row>63</xdr:row>
      <xdr:rowOff>72602</xdr:rowOff>
    </xdr:to>
    <xdr:sp macro="" textlink="">
      <xdr:nvSpPr>
        <xdr:cNvPr id="134" name="フローチャート: 判断 133"/>
        <xdr:cNvSpPr/>
      </xdr:nvSpPr>
      <xdr:spPr>
        <a:xfrm>
          <a:off x="49022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122344</xdr:rowOff>
    </xdr:from>
    <xdr:to>
      <xdr:col>19</xdr:col>
      <xdr:colOff>133350</xdr:colOff>
      <xdr:row>65</xdr:row>
      <xdr:rowOff>635</xdr:rowOff>
    </xdr:to>
    <xdr:cxnSp macro="">
      <xdr:nvCxnSpPr>
        <xdr:cNvPr id="135" name="直線コネクタ 134"/>
        <xdr:cNvCxnSpPr/>
      </xdr:nvCxnSpPr>
      <xdr:spPr>
        <a:xfrm>
          <a:off x="3225800" y="10923694"/>
          <a:ext cx="889000" cy="2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6" name="フローチャート: 判断 135"/>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82779</xdr:rowOff>
    </xdr:from>
    <xdr:ext cx="736600" cy="259045"/>
    <xdr:sp macro="" textlink="">
      <xdr:nvSpPr>
        <xdr:cNvPr id="137" name="テキスト ボックス 136"/>
        <xdr:cNvSpPr txBox="1"/>
      </xdr:nvSpPr>
      <xdr:spPr>
        <a:xfrm>
          <a:off x="3733800" y="1054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122344</xdr:rowOff>
    </xdr:from>
    <xdr:to>
      <xdr:col>15</xdr:col>
      <xdr:colOff>82550</xdr:colOff>
      <xdr:row>64</xdr:row>
      <xdr:rowOff>111760</xdr:rowOff>
    </xdr:to>
    <xdr:cxnSp macro="">
      <xdr:nvCxnSpPr>
        <xdr:cNvPr id="138" name="直線コネクタ 137"/>
        <xdr:cNvCxnSpPr/>
      </xdr:nvCxnSpPr>
      <xdr:spPr>
        <a:xfrm flipV="1">
          <a:off x="2336800" y="10923694"/>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9" name="フローチャート: 判断 138"/>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113471</xdr:rowOff>
    </xdr:from>
    <xdr:ext cx="762000" cy="259045"/>
    <xdr:sp macro="" textlink="">
      <xdr:nvSpPr>
        <xdr:cNvPr id="140" name="テキスト ボックス 139"/>
        <xdr:cNvSpPr txBox="1"/>
      </xdr:nvSpPr>
      <xdr:spPr>
        <a:xfrm>
          <a:off x="2844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49954</xdr:rowOff>
    </xdr:from>
    <xdr:to>
      <xdr:col>11</xdr:col>
      <xdr:colOff>31750</xdr:colOff>
      <xdr:row>64</xdr:row>
      <xdr:rowOff>111760</xdr:rowOff>
    </xdr:to>
    <xdr:cxnSp macro="">
      <xdr:nvCxnSpPr>
        <xdr:cNvPr id="141" name="直線コネクタ 140"/>
        <xdr:cNvCxnSpPr/>
      </xdr:nvCxnSpPr>
      <xdr:spPr>
        <a:xfrm>
          <a:off x="1447800" y="10851304"/>
          <a:ext cx="889000" cy="23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2" name="フローチャート: 判断 141"/>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3" name="テキスト ボックス 142"/>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1694</xdr:rowOff>
    </xdr:from>
    <xdr:to>
      <xdr:col>7</xdr:col>
      <xdr:colOff>31750</xdr:colOff>
      <xdr:row>62</xdr:row>
      <xdr:rowOff>103294</xdr:rowOff>
    </xdr:to>
    <xdr:sp macro="" textlink="">
      <xdr:nvSpPr>
        <xdr:cNvPr id="144" name="フローチャート: 判断 143"/>
        <xdr:cNvSpPr/>
      </xdr:nvSpPr>
      <xdr:spPr>
        <a:xfrm>
          <a:off x="1397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113471</xdr:rowOff>
    </xdr:from>
    <xdr:ext cx="762000" cy="259045"/>
    <xdr:sp macro="" textlink="">
      <xdr:nvSpPr>
        <xdr:cNvPr id="145" name="テキスト ボックス 144"/>
        <xdr:cNvSpPr txBox="1"/>
      </xdr:nvSpPr>
      <xdr:spPr>
        <a:xfrm>
          <a:off x="1066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121285</xdr:rowOff>
    </xdr:from>
    <xdr:to>
      <xdr:col>23</xdr:col>
      <xdr:colOff>184150</xdr:colOff>
      <xdr:row>65</xdr:row>
      <xdr:rowOff>51435</xdr:rowOff>
    </xdr:to>
    <xdr:sp macro="" textlink="">
      <xdr:nvSpPr>
        <xdr:cNvPr id="151" name="楕円 150"/>
        <xdr:cNvSpPr/>
      </xdr:nvSpPr>
      <xdr:spPr>
        <a:xfrm>
          <a:off x="4902200" y="110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93362</xdr:rowOff>
    </xdr:from>
    <xdr:ext cx="762000" cy="259045"/>
    <xdr:sp macro="" textlink="">
      <xdr:nvSpPr>
        <xdr:cNvPr id="152" name="財政構造の弾力性該当値テキスト"/>
        <xdr:cNvSpPr txBox="1"/>
      </xdr:nvSpPr>
      <xdr:spPr>
        <a:xfrm>
          <a:off x="5041900" y="1106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121285</xdr:rowOff>
    </xdr:from>
    <xdr:to>
      <xdr:col>19</xdr:col>
      <xdr:colOff>184150</xdr:colOff>
      <xdr:row>65</xdr:row>
      <xdr:rowOff>51435</xdr:rowOff>
    </xdr:to>
    <xdr:sp macro="" textlink="">
      <xdr:nvSpPr>
        <xdr:cNvPr id="153" name="楕円 152"/>
        <xdr:cNvSpPr/>
      </xdr:nvSpPr>
      <xdr:spPr>
        <a:xfrm>
          <a:off x="4064000" y="110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36212</xdr:rowOff>
    </xdr:from>
    <xdr:ext cx="736600" cy="259045"/>
    <xdr:sp macro="" textlink="">
      <xdr:nvSpPr>
        <xdr:cNvPr id="154" name="テキスト ボックス 153"/>
        <xdr:cNvSpPr txBox="1"/>
      </xdr:nvSpPr>
      <xdr:spPr>
        <a:xfrm>
          <a:off x="3733800" y="1118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71544</xdr:rowOff>
    </xdr:from>
    <xdr:to>
      <xdr:col>15</xdr:col>
      <xdr:colOff>133350</xdr:colOff>
      <xdr:row>64</xdr:row>
      <xdr:rowOff>1694</xdr:rowOff>
    </xdr:to>
    <xdr:sp macro="" textlink="">
      <xdr:nvSpPr>
        <xdr:cNvPr id="155" name="楕円 154"/>
        <xdr:cNvSpPr/>
      </xdr:nvSpPr>
      <xdr:spPr>
        <a:xfrm>
          <a:off x="3175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157921</xdr:rowOff>
    </xdr:from>
    <xdr:ext cx="762000" cy="259045"/>
    <xdr:sp macro="" textlink="">
      <xdr:nvSpPr>
        <xdr:cNvPr id="156" name="テキスト ボックス 155"/>
        <xdr:cNvSpPr txBox="1"/>
      </xdr:nvSpPr>
      <xdr:spPr>
        <a:xfrm>
          <a:off x="2844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60960</xdr:rowOff>
    </xdr:from>
    <xdr:to>
      <xdr:col>11</xdr:col>
      <xdr:colOff>82550</xdr:colOff>
      <xdr:row>64</xdr:row>
      <xdr:rowOff>162560</xdr:rowOff>
    </xdr:to>
    <xdr:sp macro="" textlink="">
      <xdr:nvSpPr>
        <xdr:cNvPr id="157" name="楕円 156"/>
        <xdr:cNvSpPr/>
      </xdr:nvSpPr>
      <xdr:spPr>
        <a:xfrm>
          <a:off x="2286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147337</xdr:rowOff>
    </xdr:from>
    <xdr:ext cx="762000" cy="259045"/>
    <xdr:sp macro="" textlink="">
      <xdr:nvSpPr>
        <xdr:cNvPr id="158" name="テキスト ボックス 157"/>
        <xdr:cNvSpPr txBox="1"/>
      </xdr:nvSpPr>
      <xdr:spPr>
        <a:xfrm>
          <a:off x="1955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170604</xdr:rowOff>
    </xdr:from>
    <xdr:to>
      <xdr:col>7</xdr:col>
      <xdr:colOff>31750</xdr:colOff>
      <xdr:row>63</xdr:row>
      <xdr:rowOff>100754</xdr:rowOff>
    </xdr:to>
    <xdr:sp macro="" textlink="">
      <xdr:nvSpPr>
        <xdr:cNvPr id="159" name="楕円 158"/>
        <xdr:cNvSpPr/>
      </xdr:nvSpPr>
      <xdr:spPr>
        <a:xfrm>
          <a:off x="1397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85531</xdr:rowOff>
    </xdr:from>
    <xdr:ext cx="762000" cy="259045"/>
    <xdr:sp macro="" textlink="">
      <xdr:nvSpPr>
        <xdr:cNvPr id="160" name="テキスト ボックス 159"/>
        <xdr:cNvSpPr txBox="1"/>
      </xdr:nvSpPr>
      <xdr:spPr>
        <a:xfrm>
          <a:off x="1066800" y="10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[111,146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近年、人件費は減少傾向であるが、全体として物件費が増加傾向の要因となっている。今年度、増加している主な要因としては平成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月から可燃ごみ運搬処理の民間委託が開始され、平成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経費が通年化されたことが挙げられる。類似団体平均と比較すると、住民１人当たり２，８５９円低水準にある。今後は、住民サービスのレベルを維持しつつ、既存の事務事業を見直して経費の圧縮に努めていかなければならない。</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136266</xdr:rowOff>
    </xdr:from>
    <xdr:to>
      <xdr:col>23</xdr:col>
      <xdr:colOff>133350</xdr:colOff>
      <xdr:row>90</xdr:row>
      <xdr:rowOff>7049</xdr:rowOff>
    </xdr:to>
    <xdr:cxnSp macro="">
      <xdr:nvCxnSpPr>
        <xdr:cNvPr id="190" name="直線コネクタ 189"/>
        <xdr:cNvCxnSpPr/>
      </xdr:nvCxnSpPr>
      <xdr:spPr>
        <a:xfrm flipV="1">
          <a:off x="4953000" y="14023716"/>
          <a:ext cx="0" cy="141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150576</xdr:rowOff>
    </xdr:from>
    <xdr:ext cx="762000" cy="259045"/>
    <xdr:sp macro="" textlink="">
      <xdr:nvSpPr>
        <xdr:cNvPr id="191" name="人件費・物件費等の状況最小値テキスト"/>
        <xdr:cNvSpPr txBox="1"/>
      </xdr:nvSpPr>
      <xdr:spPr>
        <a:xfrm>
          <a:off x="5041900" y="1540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7049</xdr:rowOff>
    </xdr:from>
    <xdr:to>
      <xdr:col>24</xdr:col>
      <xdr:colOff>12700</xdr:colOff>
      <xdr:row>90</xdr:row>
      <xdr:rowOff>7049</xdr:rowOff>
    </xdr:to>
    <xdr:cxnSp macro="">
      <xdr:nvCxnSpPr>
        <xdr:cNvPr id="192" name="直線コネクタ 191"/>
        <xdr:cNvCxnSpPr/>
      </xdr:nvCxnSpPr>
      <xdr:spPr>
        <a:xfrm>
          <a:off x="4864100" y="15437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51193</xdr:rowOff>
    </xdr:from>
    <xdr:ext cx="762000" cy="259045"/>
    <xdr:sp macro="" textlink="">
      <xdr:nvSpPr>
        <xdr:cNvPr id="193" name="人件費・物件費等の状況最大値テキスト"/>
        <xdr:cNvSpPr txBox="1"/>
      </xdr:nvSpPr>
      <xdr:spPr>
        <a:xfrm>
          <a:off x="5041900" y="1376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136266</xdr:rowOff>
    </xdr:from>
    <xdr:to>
      <xdr:col>24</xdr:col>
      <xdr:colOff>12700</xdr:colOff>
      <xdr:row>81</xdr:row>
      <xdr:rowOff>136266</xdr:rowOff>
    </xdr:to>
    <xdr:cxnSp macro="">
      <xdr:nvCxnSpPr>
        <xdr:cNvPr id="194" name="直線コネクタ 193"/>
        <xdr:cNvCxnSpPr/>
      </xdr:nvCxnSpPr>
      <xdr:spPr>
        <a:xfrm>
          <a:off x="4864100" y="1402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11229</xdr:rowOff>
    </xdr:from>
    <xdr:to>
      <xdr:col>23</xdr:col>
      <xdr:colOff>133350</xdr:colOff>
      <xdr:row>83</xdr:row>
      <xdr:rowOff>62134</xdr:rowOff>
    </xdr:to>
    <xdr:cxnSp macro="">
      <xdr:nvCxnSpPr>
        <xdr:cNvPr id="195" name="直線コネクタ 194"/>
        <xdr:cNvCxnSpPr/>
      </xdr:nvCxnSpPr>
      <xdr:spPr>
        <a:xfrm>
          <a:off x="4114800" y="14241579"/>
          <a:ext cx="838200" cy="50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6407</xdr:rowOff>
    </xdr:from>
    <xdr:ext cx="762000" cy="259045"/>
    <xdr:sp macro="" textlink="">
      <xdr:nvSpPr>
        <xdr:cNvPr id="196" name="人件費・物件費等の状況平均値テキスト"/>
        <xdr:cNvSpPr txBox="1"/>
      </xdr:nvSpPr>
      <xdr:spPr>
        <a:xfrm>
          <a:off x="5041900" y="1423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34330</xdr:rowOff>
    </xdr:from>
    <xdr:to>
      <xdr:col>23</xdr:col>
      <xdr:colOff>184150</xdr:colOff>
      <xdr:row>83</xdr:row>
      <xdr:rowOff>135930</xdr:rowOff>
    </xdr:to>
    <xdr:sp macro="" textlink="">
      <xdr:nvSpPr>
        <xdr:cNvPr id="197" name="フローチャート: 判断 196"/>
        <xdr:cNvSpPr/>
      </xdr:nvSpPr>
      <xdr:spPr>
        <a:xfrm>
          <a:off x="49022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150577</xdr:rowOff>
    </xdr:from>
    <xdr:to>
      <xdr:col>19</xdr:col>
      <xdr:colOff>133350</xdr:colOff>
      <xdr:row>83</xdr:row>
      <xdr:rowOff>11229</xdr:rowOff>
    </xdr:to>
    <xdr:cxnSp macro="">
      <xdr:nvCxnSpPr>
        <xdr:cNvPr id="198" name="直線コネクタ 197"/>
        <xdr:cNvCxnSpPr/>
      </xdr:nvCxnSpPr>
      <xdr:spPr>
        <a:xfrm>
          <a:off x="3225800" y="14209477"/>
          <a:ext cx="889000" cy="3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31178</xdr:rowOff>
    </xdr:from>
    <xdr:to>
      <xdr:col>19</xdr:col>
      <xdr:colOff>184150</xdr:colOff>
      <xdr:row>83</xdr:row>
      <xdr:rowOff>132778</xdr:rowOff>
    </xdr:to>
    <xdr:sp macro="" textlink="">
      <xdr:nvSpPr>
        <xdr:cNvPr id="199" name="フローチャート: 判断 198"/>
        <xdr:cNvSpPr/>
      </xdr:nvSpPr>
      <xdr:spPr>
        <a:xfrm>
          <a:off x="4064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117555</xdr:rowOff>
    </xdr:from>
    <xdr:ext cx="736600" cy="259045"/>
    <xdr:sp macro="" textlink="">
      <xdr:nvSpPr>
        <xdr:cNvPr id="200" name="テキスト ボックス 199"/>
        <xdr:cNvSpPr txBox="1"/>
      </xdr:nvSpPr>
      <xdr:spPr>
        <a:xfrm>
          <a:off x="3733800" y="14347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118283</xdr:rowOff>
    </xdr:from>
    <xdr:to>
      <xdr:col>15</xdr:col>
      <xdr:colOff>82550</xdr:colOff>
      <xdr:row>82</xdr:row>
      <xdr:rowOff>150577</xdr:rowOff>
    </xdr:to>
    <xdr:cxnSp macro="">
      <xdr:nvCxnSpPr>
        <xdr:cNvPr id="201" name="直線コネクタ 200"/>
        <xdr:cNvCxnSpPr/>
      </xdr:nvCxnSpPr>
      <xdr:spPr>
        <a:xfrm>
          <a:off x="2336800" y="14177183"/>
          <a:ext cx="889000" cy="3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162072</xdr:rowOff>
    </xdr:from>
    <xdr:to>
      <xdr:col>15</xdr:col>
      <xdr:colOff>133350</xdr:colOff>
      <xdr:row>83</xdr:row>
      <xdr:rowOff>92222</xdr:rowOff>
    </xdr:to>
    <xdr:sp macro="" textlink="">
      <xdr:nvSpPr>
        <xdr:cNvPr id="202" name="フローチャート: 判断 201"/>
        <xdr:cNvSpPr/>
      </xdr:nvSpPr>
      <xdr:spPr>
        <a:xfrm>
          <a:off x="3175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76999</xdr:rowOff>
    </xdr:from>
    <xdr:ext cx="762000" cy="259045"/>
    <xdr:sp macro="" textlink="">
      <xdr:nvSpPr>
        <xdr:cNvPr id="203" name="テキスト ボックス 202"/>
        <xdr:cNvSpPr txBox="1"/>
      </xdr:nvSpPr>
      <xdr:spPr>
        <a:xfrm>
          <a:off x="2844800" y="1430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72613</xdr:rowOff>
    </xdr:from>
    <xdr:to>
      <xdr:col>11</xdr:col>
      <xdr:colOff>31750</xdr:colOff>
      <xdr:row>82</xdr:row>
      <xdr:rowOff>118283</xdr:rowOff>
    </xdr:to>
    <xdr:cxnSp macro="">
      <xdr:nvCxnSpPr>
        <xdr:cNvPr id="204" name="直線コネクタ 203"/>
        <xdr:cNvCxnSpPr/>
      </xdr:nvCxnSpPr>
      <xdr:spPr>
        <a:xfrm>
          <a:off x="1447800" y="14131513"/>
          <a:ext cx="889000" cy="45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26504</xdr:rowOff>
    </xdr:from>
    <xdr:to>
      <xdr:col>11</xdr:col>
      <xdr:colOff>82550</xdr:colOff>
      <xdr:row>83</xdr:row>
      <xdr:rowOff>128104</xdr:rowOff>
    </xdr:to>
    <xdr:sp macro="" textlink="">
      <xdr:nvSpPr>
        <xdr:cNvPr id="205" name="フローチャート: 判断 204"/>
        <xdr:cNvSpPr/>
      </xdr:nvSpPr>
      <xdr:spPr>
        <a:xfrm>
          <a:off x="22860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112881</xdr:rowOff>
    </xdr:from>
    <xdr:ext cx="762000" cy="259045"/>
    <xdr:sp macro="" textlink="">
      <xdr:nvSpPr>
        <xdr:cNvPr id="206" name="テキスト ボックス 205"/>
        <xdr:cNvSpPr txBox="1"/>
      </xdr:nvSpPr>
      <xdr:spPr>
        <a:xfrm>
          <a:off x="1955800" y="1434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162145</xdr:rowOff>
    </xdr:from>
    <xdr:to>
      <xdr:col>7</xdr:col>
      <xdr:colOff>31750</xdr:colOff>
      <xdr:row>83</xdr:row>
      <xdr:rowOff>92295</xdr:rowOff>
    </xdr:to>
    <xdr:sp macro="" textlink="">
      <xdr:nvSpPr>
        <xdr:cNvPr id="207" name="フローチャート: 判断 206"/>
        <xdr:cNvSpPr/>
      </xdr:nvSpPr>
      <xdr:spPr>
        <a:xfrm>
          <a:off x="1397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77072</xdr:rowOff>
    </xdr:from>
    <xdr:ext cx="762000" cy="259045"/>
    <xdr:sp macro="" textlink="">
      <xdr:nvSpPr>
        <xdr:cNvPr id="208" name="テキスト ボックス 207"/>
        <xdr:cNvSpPr txBox="1"/>
      </xdr:nvSpPr>
      <xdr:spPr>
        <a:xfrm>
          <a:off x="1066800" y="1430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11334</xdr:rowOff>
    </xdr:from>
    <xdr:to>
      <xdr:col>23</xdr:col>
      <xdr:colOff>184150</xdr:colOff>
      <xdr:row>83</xdr:row>
      <xdr:rowOff>112934</xdr:rowOff>
    </xdr:to>
    <xdr:sp macro="" textlink="">
      <xdr:nvSpPr>
        <xdr:cNvPr id="214" name="楕円 213"/>
        <xdr:cNvSpPr/>
      </xdr:nvSpPr>
      <xdr:spPr>
        <a:xfrm>
          <a:off x="4902200" y="1424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27861</xdr:rowOff>
    </xdr:from>
    <xdr:ext cx="762000" cy="259045"/>
    <xdr:sp macro="" textlink="">
      <xdr:nvSpPr>
        <xdr:cNvPr id="215" name="人件費・物件費等の状況該当値テキスト"/>
        <xdr:cNvSpPr txBox="1"/>
      </xdr:nvSpPr>
      <xdr:spPr>
        <a:xfrm>
          <a:off x="5041900" y="1408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131879</xdr:rowOff>
    </xdr:from>
    <xdr:to>
      <xdr:col>19</xdr:col>
      <xdr:colOff>184150</xdr:colOff>
      <xdr:row>83</xdr:row>
      <xdr:rowOff>62029</xdr:rowOff>
    </xdr:to>
    <xdr:sp macro="" textlink="">
      <xdr:nvSpPr>
        <xdr:cNvPr id="216" name="楕円 215"/>
        <xdr:cNvSpPr/>
      </xdr:nvSpPr>
      <xdr:spPr>
        <a:xfrm>
          <a:off x="4064000" y="1419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72206</xdr:rowOff>
    </xdr:from>
    <xdr:ext cx="736600" cy="259045"/>
    <xdr:sp macro="" textlink="">
      <xdr:nvSpPr>
        <xdr:cNvPr id="217" name="テキスト ボックス 216"/>
        <xdr:cNvSpPr txBox="1"/>
      </xdr:nvSpPr>
      <xdr:spPr>
        <a:xfrm>
          <a:off x="3733800" y="13959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99777</xdr:rowOff>
    </xdr:from>
    <xdr:to>
      <xdr:col>15</xdr:col>
      <xdr:colOff>133350</xdr:colOff>
      <xdr:row>83</xdr:row>
      <xdr:rowOff>29927</xdr:rowOff>
    </xdr:to>
    <xdr:sp macro="" textlink="">
      <xdr:nvSpPr>
        <xdr:cNvPr id="218" name="楕円 217"/>
        <xdr:cNvSpPr/>
      </xdr:nvSpPr>
      <xdr:spPr>
        <a:xfrm>
          <a:off x="3175000" y="1415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40104</xdr:rowOff>
    </xdr:from>
    <xdr:ext cx="762000" cy="259045"/>
    <xdr:sp macro="" textlink="">
      <xdr:nvSpPr>
        <xdr:cNvPr id="219" name="テキスト ボックス 218"/>
        <xdr:cNvSpPr txBox="1"/>
      </xdr:nvSpPr>
      <xdr:spPr>
        <a:xfrm>
          <a:off x="2844800" y="1392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67483</xdr:rowOff>
    </xdr:from>
    <xdr:to>
      <xdr:col>11</xdr:col>
      <xdr:colOff>82550</xdr:colOff>
      <xdr:row>82</xdr:row>
      <xdr:rowOff>169083</xdr:rowOff>
    </xdr:to>
    <xdr:sp macro="" textlink="">
      <xdr:nvSpPr>
        <xdr:cNvPr id="220" name="楕円 219"/>
        <xdr:cNvSpPr/>
      </xdr:nvSpPr>
      <xdr:spPr>
        <a:xfrm>
          <a:off x="2286000" y="1412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7810</xdr:rowOff>
    </xdr:from>
    <xdr:ext cx="762000" cy="259045"/>
    <xdr:sp macro="" textlink="">
      <xdr:nvSpPr>
        <xdr:cNvPr id="221" name="テキスト ボックス 220"/>
        <xdr:cNvSpPr txBox="1"/>
      </xdr:nvSpPr>
      <xdr:spPr>
        <a:xfrm>
          <a:off x="1955800" y="1389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21813</xdr:rowOff>
    </xdr:from>
    <xdr:to>
      <xdr:col>7</xdr:col>
      <xdr:colOff>31750</xdr:colOff>
      <xdr:row>82</xdr:row>
      <xdr:rowOff>123413</xdr:rowOff>
    </xdr:to>
    <xdr:sp macro="" textlink="">
      <xdr:nvSpPr>
        <xdr:cNvPr id="222" name="楕円 221"/>
        <xdr:cNvSpPr/>
      </xdr:nvSpPr>
      <xdr:spPr>
        <a:xfrm>
          <a:off x="1397000" y="1408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133590</xdr:rowOff>
    </xdr:from>
    <xdr:ext cx="762000" cy="259045"/>
    <xdr:sp macro="" textlink="">
      <xdr:nvSpPr>
        <xdr:cNvPr id="223" name="テキスト ボックス 222"/>
        <xdr:cNvSpPr txBox="1"/>
      </xdr:nvSpPr>
      <xdr:spPr>
        <a:xfrm>
          <a:off x="1066800" y="1384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ラスパイレス指数については、類似団体と比較すると低水準にあり、近年横ばいとなっている。今後も計画的に定員管理を行い、給与適正化に努める。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平成２９年度の数値については、前年度の数値を引用している。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90</xdr:row>
      <xdr:rowOff>72672</xdr:rowOff>
    </xdr:to>
    <xdr:cxnSp macro="">
      <xdr:nvCxnSpPr>
        <xdr:cNvPr id="252" name="直線コネクタ 251"/>
        <xdr:cNvCxnSpPr/>
      </xdr:nvCxnSpPr>
      <xdr:spPr>
        <a:xfrm flipV="1">
          <a:off x="17018000" y="1381407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5"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6" name="直線コネクタ 255"/>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98072</xdr:rowOff>
    </xdr:from>
    <xdr:to>
      <xdr:col>81</xdr:col>
      <xdr:colOff>44450</xdr:colOff>
      <xdr:row>80</xdr:row>
      <xdr:rowOff>98072</xdr:rowOff>
    </xdr:to>
    <xdr:cxnSp macro="">
      <xdr:nvCxnSpPr>
        <xdr:cNvPr id="257" name="直線コネクタ 256"/>
        <xdr:cNvCxnSpPr/>
      </xdr:nvCxnSpPr>
      <xdr:spPr>
        <a:xfrm>
          <a:off x="16179800" y="13814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127299</xdr:rowOff>
    </xdr:from>
    <xdr:ext cx="762000" cy="259045"/>
    <xdr:sp macro="" textlink="">
      <xdr:nvSpPr>
        <xdr:cNvPr id="258" name="給与水準   （国との比較）平均値テキスト"/>
        <xdr:cNvSpPr txBox="1"/>
      </xdr:nvSpPr>
      <xdr:spPr>
        <a:xfrm>
          <a:off x="17106900" y="14700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59" name="フローチャート: 判断 258"/>
        <xdr:cNvSpPr/>
      </xdr:nvSpPr>
      <xdr:spPr>
        <a:xfrm>
          <a:off x="169672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71261</xdr:rowOff>
    </xdr:from>
    <xdr:to>
      <xdr:col>77</xdr:col>
      <xdr:colOff>44450</xdr:colOff>
      <xdr:row>80</xdr:row>
      <xdr:rowOff>98072</xdr:rowOff>
    </xdr:to>
    <xdr:cxnSp macro="">
      <xdr:nvCxnSpPr>
        <xdr:cNvPr id="260" name="直線コネクタ 259"/>
        <xdr:cNvCxnSpPr/>
      </xdr:nvCxnSpPr>
      <xdr:spPr>
        <a:xfrm>
          <a:off x="15290800" y="137872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61" name="フローチャート: 判断 260"/>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70149</xdr:rowOff>
    </xdr:from>
    <xdr:ext cx="736600" cy="259045"/>
    <xdr:sp macro="" textlink="">
      <xdr:nvSpPr>
        <xdr:cNvPr id="262" name="テキスト ボックス 261"/>
        <xdr:cNvSpPr txBox="1"/>
      </xdr:nvSpPr>
      <xdr:spPr>
        <a:xfrm>
          <a:off x="15798800" y="1481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71261</xdr:rowOff>
    </xdr:from>
    <xdr:to>
      <xdr:col>72</xdr:col>
      <xdr:colOff>203200</xdr:colOff>
      <xdr:row>80</xdr:row>
      <xdr:rowOff>98072</xdr:rowOff>
    </xdr:to>
    <xdr:cxnSp macro="">
      <xdr:nvCxnSpPr>
        <xdr:cNvPr id="263" name="直線コネクタ 262"/>
        <xdr:cNvCxnSpPr/>
      </xdr:nvCxnSpPr>
      <xdr:spPr>
        <a:xfrm flipV="1">
          <a:off x="14401800" y="137872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4" name="フローチャート: 判断 263"/>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65" name="テキスト ボックス 264"/>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4234</xdr:rowOff>
    </xdr:from>
    <xdr:to>
      <xdr:col>68</xdr:col>
      <xdr:colOff>152400</xdr:colOff>
      <xdr:row>80</xdr:row>
      <xdr:rowOff>98072</xdr:rowOff>
    </xdr:to>
    <xdr:cxnSp macro="">
      <xdr:nvCxnSpPr>
        <xdr:cNvPr id="266" name="直線コネクタ 265"/>
        <xdr:cNvCxnSpPr/>
      </xdr:nvCxnSpPr>
      <xdr:spPr>
        <a:xfrm>
          <a:off x="13512800" y="13720234"/>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7" name="フローチャート: 判断 266"/>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3122</xdr:rowOff>
    </xdr:from>
    <xdr:ext cx="762000" cy="259045"/>
    <xdr:sp macro="" textlink="">
      <xdr:nvSpPr>
        <xdr:cNvPr id="268" name="テキスト ボックス 267"/>
        <xdr:cNvSpPr txBox="1"/>
      </xdr:nvSpPr>
      <xdr:spPr>
        <a:xfrm>
          <a:off x="14020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69" name="フローチャート: 判断 268"/>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161166</xdr:rowOff>
    </xdr:from>
    <xdr:ext cx="762000" cy="259045"/>
    <xdr:sp macro="" textlink="">
      <xdr:nvSpPr>
        <xdr:cNvPr id="270" name="テキスト ボックス 269"/>
        <xdr:cNvSpPr txBox="1"/>
      </xdr:nvSpPr>
      <xdr:spPr>
        <a:xfrm>
          <a:off x="13131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47272</xdr:rowOff>
    </xdr:from>
    <xdr:to>
      <xdr:col>81</xdr:col>
      <xdr:colOff>95250</xdr:colOff>
      <xdr:row>80</xdr:row>
      <xdr:rowOff>148872</xdr:rowOff>
    </xdr:to>
    <xdr:sp macro="" textlink="">
      <xdr:nvSpPr>
        <xdr:cNvPr id="276" name="楕円 275"/>
        <xdr:cNvSpPr/>
      </xdr:nvSpPr>
      <xdr:spPr>
        <a:xfrm>
          <a:off x="16967200" y="1376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79</xdr:row>
      <xdr:rowOff>139999</xdr:rowOff>
    </xdr:from>
    <xdr:ext cx="762000" cy="259045"/>
    <xdr:sp macro="" textlink="">
      <xdr:nvSpPr>
        <xdr:cNvPr id="277" name="給与水準   （国との比較）該当値テキスト"/>
        <xdr:cNvSpPr txBox="1"/>
      </xdr:nvSpPr>
      <xdr:spPr>
        <a:xfrm>
          <a:off x="17106900" y="1368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47272</xdr:rowOff>
    </xdr:from>
    <xdr:to>
      <xdr:col>77</xdr:col>
      <xdr:colOff>95250</xdr:colOff>
      <xdr:row>80</xdr:row>
      <xdr:rowOff>148872</xdr:rowOff>
    </xdr:to>
    <xdr:sp macro="" textlink="">
      <xdr:nvSpPr>
        <xdr:cNvPr id="278" name="楕円 277"/>
        <xdr:cNvSpPr/>
      </xdr:nvSpPr>
      <xdr:spPr>
        <a:xfrm>
          <a:off x="16129000" y="1376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78</xdr:row>
      <xdr:rowOff>159049</xdr:rowOff>
    </xdr:from>
    <xdr:ext cx="736600" cy="259045"/>
    <xdr:sp macro="" textlink="">
      <xdr:nvSpPr>
        <xdr:cNvPr id="279" name="テキスト ボックス 278"/>
        <xdr:cNvSpPr txBox="1"/>
      </xdr:nvSpPr>
      <xdr:spPr>
        <a:xfrm>
          <a:off x="15798800" y="13532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20461</xdr:rowOff>
    </xdr:from>
    <xdr:to>
      <xdr:col>73</xdr:col>
      <xdr:colOff>44450</xdr:colOff>
      <xdr:row>80</xdr:row>
      <xdr:rowOff>122061</xdr:rowOff>
    </xdr:to>
    <xdr:sp macro="" textlink="">
      <xdr:nvSpPr>
        <xdr:cNvPr id="280" name="楕円 279"/>
        <xdr:cNvSpPr/>
      </xdr:nvSpPr>
      <xdr:spPr>
        <a:xfrm>
          <a:off x="15240000" y="1373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78</xdr:row>
      <xdr:rowOff>132238</xdr:rowOff>
    </xdr:from>
    <xdr:ext cx="762000" cy="259045"/>
    <xdr:sp macro="" textlink="">
      <xdr:nvSpPr>
        <xdr:cNvPr id="281" name="テキスト ボックス 280"/>
        <xdr:cNvSpPr txBox="1"/>
      </xdr:nvSpPr>
      <xdr:spPr>
        <a:xfrm>
          <a:off x="14909800" y="13505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47272</xdr:rowOff>
    </xdr:from>
    <xdr:to>
      <xdr:col>68</xdr:col>
      <xdr:colOff>203200</xdr:colOff>
      <xdr:row>80</xdr:row>
      <xdr:rowOff>148872</xdr:rowOff>
    </xdr:to>
    <xdr:sp macro="" textlink="">
      <xdr:nvSpPr>
        <xdr:cNvPr id="282" name="楕円 281"/>
        <xdr:cNvSpPr/>
      </xdr:nvSpPr>
      <xdr:spPr>
        <a:xfrm>
          <a:off x="14351000" y="1376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78</xdr:row>
      <xdr:rowOff>159049</xdr:rowOff>
    </xdr:from>
    <xdr:ext cx="762000" cy="259045"/>
    <xdr:sp macro="" textlink="">
      <xdr:nvSpPr>
        <xdr:cNvPr id="283" name="テキスト ボックス 282"/>
        <xdr:cNvSpPr txBox="1"/>
      </xdr:nvSpPr>
      <xdr:spPr>
        <a:xfrm>
          <a:off x="14020800" y="1353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79</xdr:row>
      <xdr:rowOff>124884</xdr:rowOff>
    </xdr:from>
    <xdr:to>
      <xdr:col>64</xdr:col>
      <xdr:colOff>152400</xdr:colOff>
      <xdr:row>80</xdr:row>
      <xdr:rowOff>55034</xdr:rowOff>
    </xdr:to>
    <xdr:sp macro="" textlink="">
      <xdr:nvSpPr>
        <xdr:cNvPr id="284" name="楕円 283"/>
        <xdr:cNvSpPr/>
      </xdr:nvSpPr>
      <xdr:spPr>
        <a:xfrm>
          <a:off x="13462000" y="1366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65211</xdr:rowOff>
    </xdr:from>
    <xdr:ext cx="762000" cy="259045"/>
    <xdr:sp macro="" textlink="">
      <xdr:nvSpPr>
        <xdr:cNvPr id="285" name="テキスト ボックス 284"/>
        <xdr:cNvSpPr txBox="1"/>
      </xdr:nvSpPr>
      <xdr:spPr>
        <a:xfrm>
          <a:off x="13131800" y="13438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千人当たりの職員数は類似団体平均と比較すると上回る結果となった。これはごみ中継施設、保育所、ペガサスホール、町立（幼、小、中）全６校園の各給食施設（自校方式）を直営していることが主な要因である。今後は民間委託等の推進を図り、技能現業職については、退職不補充とする。また、一般行政職については、退職者数と採用者数の均衡を図り、計画的に適正な定員管理に努める。</a:t>
          </a:r>
        </a:p>
        <a:p>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平成２９年度の数値については、前年度の数値を引用している。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159173</xdr:rowOff>
    </xdr:from>
    <xdr:to>
      <xdr:col>81</xdr:col>
      <xdr:colOff>44450</xdr:colOff>
      <xdr:row>66</xdr:row>
      <xdr:rowOff>129470</xdr:rowOff>
    </xdr:to>
    <xdr:cxnSp macro="">
      <xdr:nvCxnSpPr>
        <xdr:cNvPr id="315" name="直線コネクタ 314"/>
        <xdr:cNvCxnSpPr/>
      </xdr:nvCxnSpPr>
      <xdr:spPr>
        <a:xfrm flipV="1">
          <a:off x="17018000" y="10103273"/>
          <a:ext cx="0" cy="134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101547</xdr:rowOff>
    </xdr:from>
    <xdr:ext cx="762000" cy="259045"/>
    <xdr:sp macro="" textlink="">
      <xdr:nvSpPr>
        <xdr:cNvPr id="316" name="定員管理の状況最小値テキスト"/>
        <xdr:cNvSpPr txBox="1"/>
      </xdr:nvSpPr>
      <xdr:spPr>
        <a:xfrm>
          <a:off x="17106900" y="1141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129470</xdr:rowOff>
    </xdr:from>
    <xdr:to>
      <xdr:col>81</xdr:col>
      <xdr:colOff>133350</xdr:colOff>
      <xdr:row>66</xdr:row>
      <xdr:rowOff>129470</xdr:rowOff>
    </xdr:to>
    <xdr:cxnSp macro="">
      <xdr:nvCxnSpPr>
        <xdr:cNvPr id="317" name="直線コネクタ 316"/>
        <xdr:cNvCxnSpPr/>
      </xdr:nvCxnSpPr>
      <xdr:spPr>
        <a:xfrm>
          <a:off x="16929100" y="1144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74100</xdr:rowOff>
    </xdr:from>
    <xdr:ext cx="762000" cy="259045"/>
    <xdr:sp macro="" textlink="">
      <xdr:nvSpPr>
        <xdr:cNvPr id="318" name="定員管理の状況最大値テキスト"/>
        <xdr:cNvSpPr txBox="1"/>
      </xdr:nvSpPr>
      <xdr:spPr>
        <a:xfrm>
          <a:off x="17106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159173</xdr:rowOff>
    </xdr:from>
    <xdr:to>
      <xdr:col>81</xdr:col>
      <xdr:colOff>133350</xdr:colOff>
      <xdr:row>58</xdr:row>
      <xdr:rowOff>159173</xdr:rowOff>
    </xdr:to>
    <xdr:cxnSp macro="">
      <xdr:nvCxnSpPr>
        <xdr:cNvPr id="319" name="直線コネクタ 318"/>
        <xdr:cNvCxnSpPr/>
      </xdr:nvCxnSpPr>
      <xdr:spPr>
        <a:xfrm>
          <a:off x="16929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13617</xdr:rowOff>
    </xdr:from>
    <xdr:to>
      <xdr:col>81</xdr:col>
      <xdr:colOff>44450</xdr:colOff>
      <xdr:row>62</xdr:row>
      <xdr:rowOff>20320</xdr:rowOff>
    </xdr:to>
    <xdr:cxnSp macro="">
      <xdr:nvCxnSpPr>
        <xdr:cNvPr id="320" name="直線コネクタ 319"/>
        <xdr:cNvCxnSpPr/>
      </xdr:nvCxnSpPr>
      <xdr:spPr>
        <a:xfrm>
          <a:off x="16179800" y="10643517"/>
          <a:ext cx="838200" cy="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127864</xdr:rowOff>
    </xdr:from>
    <xdr:ext cx="762000" cy="259045"/>
    <xdr:sp macro="" textlink="">
      <xdr:nvSpPr>
        <xdr:cNvPr id="321" name="定員管理の状況平均値テキスト"/>
        <xdr:cNvSpPr txBox="1"/>
      </xdr:nvSpPr>
      <xdr:spPr>
        <a:xfrm>
          <a:off x="17106900" y="10243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111337</xdr:rowOff>
    </xdr:from>
    <xdr:to>
      <xdr:col>81</xdr:col>
      <xdr:colOff>95250</xdr:colOff>
      <xdr:row>61</xdr:row>
      <xdr:rowOff>41487</xdr:rowOff>
    </xdr:to>
    <xdr:sp macro="" textlink="">
      <xdr:nvSpPr>
        <xdr:cNvPr id="322" name="フローチャート: 判断 321"/>
        <xdr:cNvSpPr/>
      </xdr:nvSpPr>
      <xdr:spPr>
        <a:xfrm>
          <a:off x="169672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164959</xdr:rowOff>
    </xdr:from>
    <xdr:to>
      <xdr:col>77</xdr:col>
      <xdr:colOff>44450</xdr:colOff>
      <xdr:row>62</xdr:row>
      <xdr:rowOff>13617</xdr:rowOff>
    </xdr:to>
    <xdr:cxnSp macro="">
      <xdr:nvCxnSpPr>
        <xdr:cNvPr id="323" name="直線コネクタ 322"/>
        <xdr:cNvCxnSpPr/>
      </xdr:nvCxnSpPr>
      <xdr:spPr>
        <a:xfrm>
          <a:off x="15290800" y="10623409"/>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111337</xdr:rowOff>
    </xdr:from>
    <xdr:to>
      <xdr:col>77</xdr:col>
      <xdr:colOff>95250</xdr:colOff>
      <xdr:row>61</xdr:row>
      <xdr:rowOff>41487</xdr:rowOff>
    </xdr:to>
    <xdr:sp macro="" textlink="">
      <xdr:nvSpPr>
        <xdr:cNvPr id="324" name="フローチャート: 判断 323"/>
        <xdr:cNvSpPr/>
      </xdr:nvSpPr>
      <xdr:spPr>
        <a:xfrm>
          <a:off x="161290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51664</xdr:rowOff>
    </xdr:from>
    <xdr:ext cx="736600" cy="259045"/>
    <xdr:sp macro="" textlink="">
      <xdr:nvSpPr>
        <xdr:cNvPr id="325" name="テキスト ボックス 324"/>
        <xdr:cNvSpPr txBox="1"/>
      </xdr:nvSpPr>
      <xdr:spPr>
        <a:xfrm>
          <a:off x="15798800" y="1016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164959</xdr:rowOff>
    </xdr:from>
    <xdr:to>
      <xdr:col>72</xdr:col>
      <xdr:colOff>203200</xdr:colOff>
      <xdr:row>61</xdr:row>
      <xdr:rowOff>166299</xdr:rowOff>
    </xdr:to>
    <xdr:cxnSp macro="">
      <xdr:nvCxnSpPr>
        <xdr:cNvPr id="326" name="直線コネクタ 325"/>
        <xdr:cNvCxnSpPr/>
      </xdr:nvCxnSpPr>
      <xdr:spPr>
        <a:xfrm flipV="1">
          <a:off x="14401800" y="10623409"/>
          <a:ext cx="889000" cy="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91229</xdr:rowOff>
    </xdr:from>
    <xdr:to>
      <xdr:col>73</xdr:col>
      <xdr:colOff>44450</xdr:colOff>
      <xdr:row>61</xdr:row>
      <xdr:rowOff>21379</xdr:rowOff>
    </xdr:to>
    <xdr:sp macro="" textlink="">
      <xdr:nvSpPr>
        <xdr:cNvPr id="327" name="フローチャート: 判断 326"/>
        <xdr:cNvSpPr/>
      </xdr:nvSpPr>
      <xdr:spPr>
        <a:xfrm>
          <a:off x="15240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31556</xdr:rowOff>
    </xdr:from>
    <xdr:ext cx="762000" cy="259045"/>
    <xdr:sp macro="" textlink="">
      <xdr:nvSpPr>
        <xdr:cNvPr id="328" name="テキスト ボックス 327"/>
        <xdr:cNvSpPr txBox="1"/>
      </xdr:nvSpPr>
      <xdr:spPr>
        <a:xfrm>
          <a:off x="14909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166299</xdr:rowOff>
    </xdr:from>
    <xdr:to>
      <xdr:col>68</xdr:col>
      <xdr:colOff>152400</xdr:colOff>
      <xdr:row>62</xdr:row>
      <xdr:rowOff>14958</xdr:rowOff>
    </xdr:to>
    <xdr:cxnSp macro="">
      <xdr:nvCxnSpPr>
        <xdr:cNvPr id="329" name="直線コネクタ 328"/>
        <xdr:cNvCxnSpPr/>
      </xdr:nvCxnSpPr>
      <xdr:spPr>
        <a:xfrm flipV="1">
          <a:off x="13512800" y="10624749"/>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152894</xdr:rowOff>
    </xdr:from>
    <xdr:to>
      <xdr:col>68</xdr:col>
      <xdr:colOff>203200</xdr:colOff>
      <xdr:row>61</xdr:row>
      <xdr:rowOff>83044</xdr:rowOff>
    </xdr:to>
    <xdr:sp macro="" textlink="">
      <xdr:nvSpPr>
        <xdr:cNvPr id="330" name="フローチャート: 判断 329"/>
        <xdr:cNvSpPr/>
      </xdr:nvSpPr>
      <xdr:spPr>
        <a:xfrm>
          <a:off x="14351000" y="1043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93221</xdr:rowOff>
    </xdr:from>
    <xdr:ext cx="762000" cy="259045"/>
    <xdr:sp macro="" textlink="">
      <xdr:nvSpPr>
        <xdr:cNvPr id="331" name="テキスト ボックス 330"/>
        <xdr:cNvSpPr txBox="1"/>
      </xdr:nvSpPr>
      <xdr:spPr>
        <a:xfrm>
          <a:off x="14020800" y="1020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154235</xdr:rowOff>
    </xdr:from>
    <xdr:to>
      <xdr:col>64</xdr:col>
      <xdr:colOff>152400</xdr:colOff>
      <xdr:row>61</xdr:row>
      <xdr:rowOff>84385</xdr:rowOff>
    </xdr:to>
    <xdr:sp macro="" textlink="">
      <xdr:nvSpPr>
        <xdr:cNvPr id="332" name="フローチャート: 判断 331"/>
        <xdr:cNvSpPr/>
      </xdr:nvSpPr>
      <xdr:spPr>
        <a:xfrm>
          <a:off x="13462000" y="1044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94562</xdr:rowOff>
    </xdr:from>
    <xdr:ext cx="762000" cy="259045"/>
    <xdr:sp macro="" textlink="">
      <xdr:nvSpPr>
        <xdr:cNvPr id="333" name="テキスト ボックス 332"/>
        <xdr:cNvSpPr txBox="1"/>
      </xdr:nvSpPr>
      <xdr:spPr>
        <a:xfrm>
          <a:off x="13131800" y="10210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140970</xdr:rowOff>
    </xdr:from>
    <xdr:to>
      <xdr:col>81</xdr:col>
      <xdr:colOff>95250</xdr:colOff>
      <xdr:row>62</xdr:row>
      <xdr:rowOff>71120</xdr:rowOff>
    </xdr:to>
    <xdr:sp macro="" textlink="">
      <xdr:nvSpPr>
        <xdr:cNvPr id="339" name="楕円 338"/>
        <xdr:cNvSpPr/>
      </xdr:nvSpPr>
      <xdr:spPr>
        <a:xfrm>
          <a:off x="169672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113047</xdr:rowOff>
    </xdr:from>
    <xdr:ext cx="762000" cy="259045"/>
    <xdr:sp macro="" textlink="">
      <xdr:nvSpPr>
        <xdr:cNvPr id="340" name="定員管理の状況該当値テキスト"/>
        <xdr:cNvSpPr txBox="1"/>
      </xdr:nvSpPr>
      <xdr:spPr>
        <a:xfrm>
          <a:off x="17106900" y="1057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134267</xdr:rowOff>
    </xdr:from>
    <xdr:to>
      <xdr:col>77</xdr:col>
      <xdr:colOff>95250</xdr:colOff>
      <xdr:row>62</xdr:row>
      <xdr:rowOff>64417</xdr:rowOff>
    </xdr:to>
    <xdr:sp macro="" textlink="">
      <xdr:nvSpPr>
        <xdr:cNvPr id="341" name="楕円 340"/>
        <xdr:cNvSpPr/>
      </xdr:nvSpPr>
      <xdr:spPr>
        <a:xfrm>
          <a:off x="16129000" y="1059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49194</xdr:rowOff>
    </xdr:from>
    <xdr:ext cx="736600" cy="259045"/>
    <xdr:sp macro="" textlink="">
      <xdr:nvSpPr>
        <xdr:cNvPr id="342" name="テキスト ボックス 341"/>
        <xdr:cNvSpPr txBox="1"/>
      </xdr:nvSpPr>
      <xdr:spPr>
        <a:xfrm>
          <a:off x="15798800" y="10679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114159</xdr:rowOff>
    </xdr:from>
    <xdr:to>
      <xdr:col>73</xdr:col>
      <xdr:colOff>44450</xdr:colOff>
      <xdr:row>62</xdr:row>
      <xdr:rowOff>44309</xdr:rowOff>
    </xdr:to>
    <xdr:sp macro="" textlink="">
      <xdr:nvSpPr>
        <xdr:cNvPr id="343" name="楕円 342"/>
        <xdr:cNvSpPr/>
      </xdr:nvSpPr>
      <xdr:spPr>
        <a:xfrm>
          <a:off x="15240000" y="1057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29086</xdr:rowOff>
    </xdr:from>
    <xdr:ext cx="762000" cy="259045"/>
    <xdr:sp macro="" textlink="">
      <xdr:nvSpPr>
        <xdr:cNvPr id="344" name="テキスト ボックス 343"/>
        <xdr:cNvSpPr txBox="1"/>
      </xdr:nvSpPr>
      <xdr:spPr>
        <a:xfrm>
          <a:off x="14909800" y="10658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115499</xdr:rowOff>
    </xdr:from>
    <xdr:to>
      <xdr:col>68</xdr:col>
      <xdr:colOff>203200</xdr:colOff>
      <xdr:row>62</xdr:row>
      <xdr:rowOff>45649</xdr:rowOff>
    </xdr:to>
    <xdr:sp macro="" textlink="">
      <xdr:nvSpPr>
        <xdr:cNvPr id="345" name="楕円 344"/>
        <xdr:cNvSpPr/>
      </xdr:nvSpPr>
      <xdr:spPr>
        <a:xfrm>
          <a:off x="14351000" y="1057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30426</xdr:rowOff>
    </xdr:from>
    <xdr:ext cx="762000" cy="259045"/>
    <xdr:sp macro="" textlink="">
      <xdr:nvSpPr>
        <xdr:cNvPr id="346" name="テキスト ボックス 345"/>
        <xdr:cNvSpPr txBox="1"/>
      </xdr:nvSpPr>
      <xdr:spPr>
        <a:xfrm>
          <a:off x="14020800" y="10660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135608</xdr:rowOff>
    </xdr:from>
    <xdr:to>
      <xdr:col>64</xdr:col>
      <xdr:colOff>152400</xdr:colOff>
      <xdr:row>62</xdr:row>
      <xdr:rowOff>65758</xdr:rowOff>
    </xdr:to>
    <xdr:sp macro="" textlink="">
      <xdr:nvSpPr>
        <xdr:cNvPr id="347" name="楕円 346"/>
        <xdr:cNvSpPr/>
      </xdr:nvSpPr>
      <xdr:spPr>
        <a:xfrm>
          <a:off x="13462000" y="1059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50535</xdr:rowOff>
    </xdr:from>
    <xdr:ext cx="762000" cy="259045"/>
    <xdr:sp macro="" textlink="">
      <xdr:nvSpPr>
        <xdr:cNvPr id="348" name="テキスト ボックス 347"/>
        <xdr:cNvSpPr txBox="1"/>
      </xdr:nvSpPr>
      <xdr:spPr>
        <a:xfrm>
          <a:off x="13131800" y="1068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土地開発公社の解散に伴う第三セクター等改革推進債の償還が平成</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年度から開始し元利償還金は増加したが、地方債の発行抑制や繰上償還を行い、公債費の低減に努めてきた結果、実質公債費比率は前年度と比較して微減となった。微減の要因として、公営企業の元利償還金に対する繰入金や組合等が起こした地方債の元利償還金に対する負担金等が減少していることが挙げられる。しかし、類似団体平均と比較すると依然として高い数値にあるため、今後は、緊急度・住民ニーズを的確に把握し、優先順位を明確にしたうえで、計画的な事業の執行を行うことで、地方債の新規発行を抑制する必要がある。</a:t>
          </a:r>
        </a:p>
        <a:p>
          <a:endParaRPr kumimoji="1" lang="ja-JP" altLang="en-US" sz="1200">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116840</xdr:rowOff>
    </xdr:to>
    <xdr:cxnSp macro="">
      <xdr:nvCxnSpPr>
        <xdr:cNvPr id="375" name="直線コネクタ 374"/>
        <xdr:cNvCxnSpPr/>
      </xdr:nvCxnSpPr>
      <xdr:spPr>
        <a:xfrm flipV="1">
          <a:off x="17018000" y="616458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6"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7" name="直線コネクタ 376"/>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107188</xdr:rowOff>
    </xdr:from>
    <xdr:to>
      <xdr:col>81</xdr:col>
      <xdr:colOff>44450</xdr:colOff>
      <xdr:row>44</xdr:row>
      <xdr:rowOff>136144</xdr:rowOff>
    </xdr:to>
    <xdr:cxnSp macro="">
      <xdr:nvCxnSpPr>
        <xdr:cNvPr id="380" name="直線コネクタ 379"/>
        <xdr:cNvCxnSpPr/>
      </xdr:nvCxnSpPr>
      <xdr:spPr>
        <a:xfrm flipV="1">
          <a:off x="16179800" y="765098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25163</xdr:rowOff>
    </xdr:from>
    <xdr:ext cx="762000" cy="259045"/>
    <xdr:sp macro="" textlink="">
      <xdr:nvSpPr>
        <xdr:cNvPr id="381" name="公債費負担の状況平均値テキスト"/>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10668</xdr:rowOff>
    </xdr:from>
    <xdr:to>
      <xdr:col>77</xdr:col>
      <xdr:colOff>44450</xdr:colOff>
      <xdr:row>44</xdr:row>
      <xdr:rowOff>136144</xdr:rowOff>
    </xdr:to>
    <xdr:cxnSp macro="">
      <xdr:nvCxnSpPr>
        <xdr:cNvPr id="383" name="直線コネクタ 382"/>
        <xdr:cNvCxnSpPr/>
      </xdr:nvCxnSpPr>
      <xdr:spPr>
        <a:xfrm>
          <a:off x="15290800" y="7554468"/>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120413</xdr:rowOff>
    </xdr:from>
    <xdr:ext cx="736600" cy="259045"/>
    <xdr:sp macro="" textlink="">
      <xdr:nvSpPr>
        <xdr:cNvPr id="385" name="テキスト ボックス 384"/>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162814</xdr:rowOff>
    </xdr:from>
    <xdr:to>
      <xdr:col>72</xdr:col>
      <xdr:colOff>203200</xdr:colOff>
      <xdr:row>44</xdr:row>
      <xdr:rowOff>10668</xdr:rowOff>
    </xdr:to>
    <xdr:cxnSp macro="">
      <xdr:nvCxnSpPr>
        <xdr:cNvPr id="386" name="直線コネクタ 385"/>
        <xdr:cNvCxnSpPr/>
      </xdr:nvCxnSpPr>
      <xdr:spPr>
        <a:xfrm>
          <a:off x="14401800" y="753516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120413</xdr:rowOff>
    </xdr:from>
    <xdr:ext cx="762000" cy="259045"/>
    <xdr:sp macro="" textlink="">
      <xdr:nvSpPr>
        <xdr:cNvPr id="388" name="テキスト ボックス 387"/>
        <xdr:cNvSpPr txBox="1"/>
      </xdr:nvSpPr>
      <xdr:spPr>
        <a:xfrm>
          <a:off x="14909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162814</xdr:rowOff>
    </xdr:from>
    <xdr:to>
      <xdr:col>68</xdr:col>
      <xdr:colOff>152400</xdr:colOff>
      <xdr:row>44</xdr:row>
      <xdr:rowOff>20320</xdr:rowOff>
    </xdr:to>
    <xdr:cxnSp macro="">
      <xdr:nvCxnSpPr>
        <xdr:cNvPr id="389" name="直線コネクタ 388"/>
        <xdr:cNvCxnSpPr/>
      </xdr:nvCxnSpPr>
      <xdr:spPr>
        <a:xfrm flipV="1">
          <a:off x="13512800" y="753516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95504</xdr:rowOff>
    </xdr:from>
    <xdr:to>
      <xdr:col>68</xdr:col>
      <xdr:colOff>203200</xdr:colOff>
      <xdr:row>41</xdr:row>
      <xdr:rowOff>25654</xdr:rowOff>
    </xdr:to>
    <xdr:sp macro="" textlink="">
      <xdr:nvSpPr>
        <xdr:cNvPr id="390" name="フローチャート: 判断 389"/>
        <xdr:cNvSpPr/>
      </xdr:nvSpPr>
      <xdr:spPr>
        <a:xfrm>
          <a:off x="14351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35831</xdr:rowOff>
    </xdr:from>
    <xdr:ext cx="762000" cy="259045"/>
    <xdr:sp macro="" textlink="">
      <xdr:nvSpPr>
        <xdr:cNvPr id="391" name="テキスト ボックス 390"/>
        <xdr:cNvSpPr txBox="1"/>
      </xdr:nvSpPr>
      <xdr:spPr>
        <a:xfrm>
          <a:off x="14020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2" name="フローチャート: 判断 391"/>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393" name="テキスト ボックス 392"/>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56388</xdr:rowOff>
    </xdr:from>
    <xdr:to>
      <xdr:col>81</xdr:col>
      <xdr:colOff>95250</xdr:colOff>
      <xdr:row>44</xdr:row>
      <xdr:rowOff>157988</xdr:rowOff>
    </xdr:to>
    <xdr:sp macro="" textlink="">
      <xdr:nvSpPr>
        <xdr:cNvPr id="399" name="楕円 398"/>
        <xdr:cNvSpPr/>
      </xdr:nvSpPr>
      <xdr:spPr>
        <a:xfrm>
          <a:off x="16967200" y="760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123715</xdr:rowOff>
    </xdr:from>
    <xdr:ext cx="762000" cy="259045"/>
    <xdr:sp macro="" textlink="">
      <xdr:nvSpPr>
        <xdr:cNvPr id="400" name="公債費負担の状況該当値テキスト"/>
        <xdr:cNvSpPr txBox="1"/>
      </xdr:nvSpPr>
      <xdr:spPr>
        <a:xfrm>
          <a:off x="17106900" y="749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85344</xdr:rowOff>
    </xdr:from>
    <xdr:to>
      <xdr:col>77</xdr:col>
      <xdr:colOff>95250</xdr:colOff>
      <xdr:row>45</xdr:row>
      <xdr:rowOff>15494</xdr:rowOff>
    </xdr:to>
    <xdr:sp macro="" textlink="">
      <xdr:nvSpPr>
        <xdr:cNvPr id="401" name="楕円 400"/>
        <xdr:cNvSpPr/>
      </xdr:nvSpPr>
      <xdr:spPr>
        <a:xfrm>
          <a:off x="16129000" y="762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271</xdr:rowOff>
    </xdr:from>
    <xdr:ext cx="736600" cy="259045"/>
    <xdr:sp macro="" textlink="">
      <xdr:nvSpPr>
        <xdr:cNvPr id="402" name="テキスト ボックス 401"/>
        <xdr:cNvSpPr txBox="1"/>
      </xdr:nvSpPr>
      <xdr:spPr>
        <a:xfrm>
          <a:off x="15798800" y="7715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131318</xdr:rowOff>
    </xdr:from>
    <xdr:to>
      <xdr:col>73</xdr:col>
      <xdr:colOff>44450</xdr:colOff>
      <xdr:row>44</xdr:row>
      <xdr:rowOff>61468</xdr:rowOff>
    </xdr:to>
    <xdr:sp macro="" textlink="">
      <xdr:nvSpPr>
        <xdr:cNvPr id="403" name="楕円 402"/>
        <xdr:cNvSpPr/>
      </xdr:nvSpPr>
      <xdr:spPr>
        <a:xfrm>
          <a:off x="15240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46245</xdr:rowOff>
    </xdr:from>
    <xdr:ext cx="762000" cy="259045"/>
    <xdr:sp macro="" textlink="">
      <xdr:nvSpPr>
        <xdr:cNvPr id="404" name="テキスト ボックス 403"/>
        <xdr:cNvSpPr txBox="1"/>
      </xdr:nvSpPr>
      <xdr:spPr>
        <a:xfrm>
          <a:off x="14909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112014</xdr:rowOff>
    </xdr:from>
    <xdr:to>
      <xdr:col>68</xdr:col>
      <xdr:colOff>203200</xdr:colOff>
      <xdr:row>44</xdr:row>
      <xdr:rowOff>42164</xdr:rowOff>
    </xdr:to>
    <xdr:sp macro="" textlink="">
      <xdr:nvSpPr>
        <xdr:cNvPr id="405" name="楕円 404"/>
        <xdr:cNvSpPr/>
      </xdr:nvSpPr>
      <xdr:spPr>
        <a:xfrm>
          <a:off x="14351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26941</xdr:rowOff>
    </xdr:from>
    <xdr:ext cx="762000" cy="259045"/>
    <xdr:sp macro="" textlink="">
      <xdr:nvSpPr>
        <xdr:cNvPr id="406" name="テキスト ボックス 405"/>
        <xdr:cNvSpPr txBox="1"/>
      </xdr:nvSpPr>
      <xdr:spPr>
        <a:xfrm>
          <a:off x="14020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140970</xdr:rowOff>
    </xdr:from>
    <xdr:to>
      <xdr:col>64</xdr:col>
      <xdr:colOff>152400</xdr:colOff>
      <xdr:row>44</xdr:row>
      <xdr:rowOff>71120</xdr:rowOff>
    </xdr:to>
    <xdr:sp macro="" textlink="">
      <xdr:nvSpPr>
        <xdr:cNvPr id="407" name="楕円 406"/>
        <xdr:cNvSpPr/>
      </xdr:nvSpPr>
      <xdr:spPr>
        <a:xfrm>
          <a:off x="13462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55897</xdr:rowOff>
    </xdr:from>
    <xdr:ext cx="762000" cy="259045"/>
    <xdr:sp macro="" textlink="">
      <xdr:nvSpPr>
        <xdr:cNvPr id="408" name="テキスト ボックス 407"/>
        <xdr:cNvSpPr txBox="1"/>
      </xdr:nvSpPr>
      <xdr:spPr>
        <a:xfrm>
          <a:off x="13131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地方債の発行抑制や繰上償還の実施など財政健全化を進めてきた結果、減少傾向にはあるが、類似団体平均と比較すると依然として高い数値にある。今後、公共施設の耐震化・長寿命化事業の需要が高まり、当該事業に伴う地方債の発行が見込まれるため、将来負担額の減少額は緩やかになる見込みである。今後は、緊急度・住民ニーズを的確に把握し、優先順位を明確にしたうえで、計画的な事業の執行を行うことで、地方債の新規発行を抑制する必要があ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20</xdr:row>
      <xdr:rowOff>109559</xdr:rowOff>
    </xdr:to>
    <xdr:cxnSp macro="">
      <xdr:nvCxnSpPr>
        <xdr:cNvPr id="437" name="直線コネクタ 436"/>
        <xdr:cNvCxnSpPr/>
      </xdr:nvCxnSpPr>
      <xdr:spPr>
        <a:xfrm flipV="1">
          <a:off x="17018000" y="2370667"/>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81636</xdr:rowOff>
    </xdr:from>
    <xdr:ext cx="762000" cy="259045"/>
    <xdr:sp macro="" textlink="">
      <xdr:nvSpPr>
        <xdr:cNvPr id="438" name="将来負担の状況最小値テキスト"/>
        <xdr:cNvSpPr txBox="1"/>
      </xdr:nvSpPr>
      <xdr:spPr>
        <a:xfrm>
          <a:off x="17106900" y="3510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109559</xdr:rowOff>
    </xdr:from>
    <xdr:to>
      <xdr:col>81</xdr:col>
      <xdr:colOff>133350</xdr:colOff>
      <xdr:row>20</xdr:row>
      <xdr:rowOff>109559</xdr:rowOff>
    </xdr:to>
    <xdr:cxnSp macro="">
      <xdr:nvCxnSpPr>
        <xdr:cNvPr id="439" name="直線コネクタ 438"/>
        <xdr:cNvCxnSpPr/>
      </xdr:nvCxnSpPr>
      <xdr:spPr>
        <a:xfrm>
          <a:off x="16929100" y="3538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52451</xdr:rowOff>
    </xdr:from>
    <xdr:to>
      <xdr:col>81</xdr:col>
      <xdr:colOff>44450</xdr:colOff>
      <xdr:row>20</xdr:row>
      <xdr:rowOff>58886</xdr:rowOff>
    </xdr:to>
    <xdr:cxnSp macro="">
      <xdr:nvCxnSpPr>
        <xdr:cNvPr id="442" name="直線コネクタ 441"/>
        <xdr:cNvCxnSpPr/>
      </xdr:nvCxnSpPr>
      <xdr:spPr>
        <a:xfrm flipV="1">
          <a:off x="16179800" y="3481451"/>
          <a:ext cx="838200" cy="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98569</xdr:rowOff>
    </xdr:from>
    <xdr:ext cx="762000" cy="259045"/>
    <xdr:sp macro="" textlink="">
      <xdr:nvSpPr>
        <xdr:cNvPr id="443" name="将来負担の状況平均値テキスト"/>
        <xdr:cNvSpPr txBox="1"/>
      </xdr:nvSpPr>
      <xdr:spPr>
        <a:xfrm>
          <a:off x="17106900" y="2327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82042</xdr:rowOff>
    </xdr:from>
    <xdr:to>
      <xdr:col>81</xdr:col>
      <xdr:colOff>95250</xdr:colOff>
      <xdr:row>15</xdr:row>
      <xdr:rowOff>12192</xdr:rowOff>
    </xdr:to>
    <xdr:sp macro="" textlink="">
      <xdr:nvSpPr>
        <xdr:cNvPr id="444" name="フローチャート: 判断 443"/>
        <xdr:cNvSpPr/>
      </xdr:nvSpPr>
      <xdr:spPr>
        <a:xfrm>
          <a:off x="169672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58886</xdr:rowOff>
    </xdr:from>
    <xdr:to>
      <xdr:col>77</xdr:col>
      <xdr:colOff>44450</xdr:colOff>
      <xdr:row>21</xdr:row>
      <xdr:rowOff>8890</xdr:rowOff>
    </xdr:to>
    <xdr:cxnSp macro="">
      <xdr:nvCxnSpPr>
        <xdr:cNvPr id="445" name="直線コネクタ 444"/>
        <xdr:cNvCxnSpPr/>
      </xdr:nvCxnSpPr>
      <xdr:spPr>
        <a:xfrm flipV="1">
          <a:off x="15290800" y="3487886"/>
          <a:ext cx="889000" cy="12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88477</xdr:rowOff>
    </xdr:from>
    <xdr:to>
      <xdr:col>77</xdr:col>
      <xdr:colOff>95250</xdr:colOff>
      <xdr:row>15</xdr:row>
      <xdr:rowOff>18627</xdr:rowOff>
    </xdr:to>
    <xdr:sp macro="" textlink="">
      <xdr:nvSpPr>
        <xdr:cNvPr id="446" name="フローチャート: 判断 445"/>
        <xdr:cNvSpPr/>
      </xdr:nvSpPr>
      <xdr:spPr>
        <a:xfrm>
          <a:off x="16129000" y="248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28804</xdr:rowOff>
    </xdr:from>
    <xdr:ext cx="736600" cy="259045"/>
    <xdr:sp macro="" textlink="">
      <xdr:nvSpPr>
        <xdr:cNvPr id="447" name="テキスト ボックス 446"/>
        <xdr:cNvSpPr txBox="1"/>
      </xdr:nvSpPr>
      <xdr:spPr>
        <a:xfrm>
          <a:off x="15798800" y="2257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8890</xdr:rowOff>
    </xdr:from>
    <xdr:to>
      <xdr:col>72</xdr:col>
      <xdr:colOff>203200</xdr:colOff>
      <xdr:row>22</xdr:row>
      <xdr:rowOff>118152</xdr:rowOff>
    </xdr:to>
    <xdr:cxnSp macro="">
      <xdr:nvCxnSpPr>
        <xdr:cNvPr id="448" name="直線コネクタ 447"/>
        <xdr:cNvCxnSpPr/>
      </xdr:nvCxnSpPr>
      <xdr:spPr>
        <a:xfrm flipV="1">
          <a:off x="14401800" y="3609340"/>
          <a:ext cx="889000" cy="28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24130</xdr:rowOff>
    </xdr:from>
    <xdr:to>
      <xdr:col>73</xdr:col>
      <xdr:colOff>44450</xdr:colOff>
      <xdr:row>14</xdr:row>
      <xdr:rowOff>125730</xdr:rowOff>
    </xdr:to>
    <xdr:sp macro="" textlink="">
      <xdr:nvSpPr>
        <xdr:cNvPr id="449" name="フローチャート: 判断 448"/>
        <xdr:cNvSpPr/>
      </xdr:nvSpPr>
      <xdr:spPr>
        <a:xfrm>
          <a:off x="15240000" y="242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135907</xdr:rowOff>
    </xdr:from>
    <xdr:ext cx="762000" cy="259045"/>
    <xdr:sp macro="" textlink="">
      <xdr:nvSpPr>
        <xdr:cNvPr id="450" name="テキスト ボックス 449"/>
        <xdr:cNvSpPr txBox="1"/>
      </xdr:nvSpPr>
      <xdr:spPr>
        <a:xfrm>
          <a:off x="14909800" y="219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118152</xdr:rowOff>
    </xdr:from>
    <xdr:to>
      <xdr:col>68</xdr:col>
      <xdr:colOff>152400</xdr:colOff>
      <xdr:row>22</xdr:row>
      <xdr:rowOff>143891</xdr:rowOff>
    </xdr:to>
    <xdr:cxnSp macro="">
      <xdr:nvCxnSpPr>
        <xdr:cNvPr id="451" name="直線コネクタ 450"/>
        <xdr:cNvCxnSpPr/>
      </xdr:nvCxnSpPr>
      <xdr:spPr>
        <a:xfrm flipV="1">
          <a:off x="13512800" y="3890052"/>
          <a:ext cx="889000" cy="2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82846</xdr:rowOff>
    </xdr:from>
    <xdr:to>
      <xdr:col>68</xdr:col>
      <xdr:colOff>203200</xdr:colOff>
      <xdr:row>15</xdr:row>
      <xdr:rowOff>12996</xdr:rowOff>
    </xdr:to>
    <xdr:sp macro="" textlink="">
      <xdr:nvSpPr>
        <xdr:cNvPr id="452" name="フローチャート: 判断 451"/>
        <xdr:cNvSpPr/>
      </xdr:nvSpPr>
      <xdr:spPr>
        <a:xfrm>
          <a:off x="143510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23173</xdr:rowOff>
    </xdr:from>
    <xdr:ext cx="762000" cy="259045"/>
    <xdr:sp macro="" textlink="">
      <xdr:nvSpPr>
        <xdr:cNvPr id="453" name="テキスト ボックス 452"/>
        <xdr:cNvSpPr txBox="1"/>
      </xdr:nvSpPr>
      <xdr:spPr>
        <a:xfrm>
          <a:off x="14020800" y="225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98933</xdr:rowOff>
    </xdr:from>
    <xdr:to>
      <xdr:col>64</xdr:col>
      <xdr:colOff>152400</xdr:colOff>
      <xdr:row>15</xdr:row>
      <xdr:rowOff>29083</xdr:rowOff>
    </xdr:to>
    <xdr:sp macro="" textlink="">
      <xdr:nvSpPr>
        <xdr:cNvPr id="454" name="フローチャート: 判断 453"/>
        <xdr:cNvSpPr/>
      </xdr:nvSpPr>
      <xdr:spPr>
        <a:xfrm>
          <a:off x="13462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39260</xdr:rowOff>
    </xdr:from>
    <xdr:ext cx="762000" cy="259045"/>
    <xdr:sp macro="" textlink="">
      <xdr:nvSpPr>
        <xdr:cNvPr id="455" name="テキスト ボックス 454"/>
        <xdr:cNvSpPr txBox="1"/>
      </xdr:nvSpPr>
      <xdr:spPr>
        <a:xfrm>
          <a:off x="13131800" y="226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1651</xdr:rowOff>
    </xdr:from>
    <xdr:to>
      <xdr:col>81</xdr:col>
      <xdr:colOff>95250</xdr:colOff>
      <xdr:row>20</xdr:row>
      <xdr:rowOff>103251</xdr:rowOff>
    </xdr:to>
    <xdr:sp macro="" textlink="">
      <xdr:nvSpPr>
        <xdr:cNvPr id="461" name="楕円 460"/>
        <xdr:cNvSpPr/>
      </xdr:nvSpPr>
      <xdr:spPr>
        <a:xfrm>
          <a:off x="16967200" y="343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68978</xdr:rowOff>
    </xdr:from>
    <xdr:ext cx="762000" cy="259045"/>
    <xdr:sp macro="" textlink="">
      <xdr:nvSpPr>
        <xdr:cNvPr id="462" name="将来負担の状況該当値テキスト"/>
        <xdr:cNvSpPr txBox="1"/>
      </xdr:nvSpPr>
      <xdr:spPr>
        <a:xfrm>
          <a:off x="17106900" y="3326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8086</xdr:rowOff>
    </xdr:from>
    <xdr:to>
      <xdr:col>77</xdr:col>
      <xdr:colOff>95250</xdr:colOff>
      <xdr:row>20</xdr:row>
      <xdr:rowOff>109686</xdr:rowOff>
    </xdr:to>
    <xdr:sp macro="" textlink="">
      <xdr:nvSpPr>
        <xdr:cNvPr id="463" name="楕円 462"/>
        <xdr:cNvSpPr/>
      </xdr:nvSpPr>
      <xdr:spPr>
        <a:xfrm>
          <a:off x="16129000" y="343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94463</xdr:rowOff>
    </xdr:from>
    <xdr:ext cx="736600" cy="259045"/>
    <xdr:sp macro="" textlink="">
      <xdr:nvSpPr>
        <xdr:cNvPr id="464" name="テキスト ボックス 463"/>
        <xdr:cNvSpPr txBox="1"/>
      </xdr:nvSpPr>
      <xdr:spPr>
        <a:xfrm>
          <a:off x="15798800" y="352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129540</xdr:rowOff>
    </xdr:from>
    <xdr:to>
      <xdr:col>73</xdr:col>
      <xdr:colOff>44450</xdr:colOff>
      <xdr:row>21</xdr:row>
      <xdr:rowOff>59690</xdr:rowOff>
    </xdr:to>
    <xdr:sp macro="" textlink="">
      <xdr:nvSpPr>
        <xdr:cNvPr id="465" name="楕円 464"/>
        <xdr:cNvSpPr/>
      </xdr:nvSpPr>
      <xdr:spPr>
        <a:xfrm>
          <a:off x="15240000" y="355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44467</xdr:rowOff>
    </xdr:from>
    <xdr:ext cx="762000" cy="259045"/>
    <xdr:sp macro="" textlink="">
      <xdr:nvSpPr>
        <xdr:cNvPr id="466" name="テキスト ボックス 465"/>
        <xdr:cNvSpPr txBox="1"/>
      </xdr:nvSpPr>
      <xdr:spPr>
        <a:xfrm>
          <a:off x="14909800" y="364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67352</xdr:rowOff>
    </xdr:from>
    <xdr:to>
      <xdr:col>68</xdr:col>
      <xdr:colOff>203200</xdr:colOff>
      <xdr:row>22</xdr:row>
      <xdr:rowOff>168952</xdr:rowOff>
    </xdr:to>
    <xdr:sp macro="" textlink="">
      <xdr:nvSpPr>
        <xdr:cNvPr id="467" name="楕円 466"/>
        <xdr:cNvSpPr/>
      </xdr:nvSpPr>
      <xdr:spPr>
        <a:xfrm>
          <a:off x="14351000" y="383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153729</xdr:rowOff>
    </xdr:from>
    <xdr:ext cx="762000" cy="259045"/>
    <xdr:sp macro="" textlink="">
      <xdr:nvSpPr>
        <xdr:cNvPr id="468" name="テキスト ボックス 467"/>
        <xdr:cNvSpPr txBox="1"/>
      </xdr:nvSpPr>
      <xdr:spPr>
        <a:xfrm>
          <a:off x="14020800" y="3925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93091</xdr:rowOff>
    </xdr:from>
    <xdr:to>
      <xdr:col>64</xdr:col>
      <xdr:colOff>152400</xdr:colOff>
      <xdr:row>23</xdr:row>
      <xdr:rowOff>23241</xdr:rowOff>
    </xdr:to>
    <xdr:sp macro="" textlink="">
      <xdr:nvSpPr>
        <xdr:cNvPr id="469" name="楕円 468"/>
        <xdr:cNvSpPr/>
      </xdr:nvSpPr>
      <xdr:spPr>
        <a:xfrm>
          <a:off x="13462000" y="386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8018</xdr:rowOff>
    </xdr:from>
    <xdr:ext cx="762000" cy="259045"/>
    <xdr:sp macro="" textlink="">
      <xdr:nvSpPr>
        <xdr:cNvPr id="470" name="テキスト ボックス 469"/>
        <xdr:cNvSpPr txBox="1"/>
      </xdr:nvSpPr>
      <xdr:spPr>
        <a:xfrm>
          <a:off x="13131800" y="3951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奈良県上牧町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22,727
22,571
6.14
7,919,270
7,638,698
193,016
4,970,764
12,512,645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14.4
138.1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の経常収支比率は２８．４％となり、類似団体平均と比較すると依然として高くなっている。これはごみの中継業務や保育所、ペガサスホール等を直営しており、行政サービスの提供の仕方に差異があることが要因として挙げられる。今後は民間委託等の推進を図り、技能現業職については、退職不補充とする。また、一般行政職については、退職者数と採用者数の均衡を図り、計画的に適正な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154432</xdr:rowOff>
    </xdr:from>
    <xdr:to>
      <xdr:col>24</xdr:col>
      <xdr:colOff>25400</xdr:colOff>
      <xdr:row>40</xdr:row>
      <xdr:rowOff>149860</xdr:rowOff>
    </xdr:to>
    <xdr:cxnSp macro="">
      <xdr:nvCxnSpPr>
        <xdr:cNvPr id="59" name="直線コネクタ 58"/>
        <xdr:cNvCxnSpPr/>
      </xdr:nvCxnSpPr>
      <xdr:spPr>
        <a:xfrm flipV="1">
          <a:off x="4826000" y="598373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154432</xdr:rowOff>
    </xdr:from>
    <xdr:to>
      <xdr:col>24</xdr:col>
      <xdr:colOff>114300</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53848</xdr:rowOff>
    </xdr:from>
    <xdr:to>
      <xdr:col>24</xdr:col>
      <xdr:colOff>25400</xdr:colOff>
      <xdr:row>38</xdr:row>
      <xdr:rowOff>58420</xdr:rowOff>
    </xdr:to>
    <xdr:cxnSp macro="">
      <xdr:nvCxnSpPr>
        <xdr:cNvPr id="64" name="直線コネクタ 63"/>
        <xdr:cNvCxnSpPr/>
      </xdr:nvCxnSpPr>
      <xdr:spPr>
        <a:xfrm flipV="1">
          <a:off x="3987800" y="65689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101871</xdr:rowOff>
    </xdr:from>
    <xdr:ext cx="762000" cy="259045"/>
    <xdr:sp macro="" textlink="">
      <xdr:nvSpPr>
        <xdr:cNvPr id="65" name="人件費平均値テキスト"/>
        <xdr:cNvSpPr txBox="1"/>
      </xdr:nvSpPr>
      <xdr:spPr>
        <a:xfrm>
          <a:off x="4914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49276</xdr:rowOff>
    </xdr:from>
    <xdr:to>
      <xdr:col>19</xdr:col>
      <xdr:colOff>187325</xdr:colOff>
      <xdr:row>38</xdr:row>
      <xdr:rowOff>58420</xdr:rowOff>
    </xdr:to>
    <xdr:cxnSp macro="">
      <xdr:nvCxnSpPr>
        <xdr:cNvPr id="67" name="直線コネクタ 66"/>
        <xdr:cNvCxnSpPr/>
      </xdr:nvCxnSpPr>
      <xdr:spPr>
        <a:xfrm>
          <a:off x="3098800" y="65643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68" name="フローチャート: 判断 67"/>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69" name="テキスト ボックス 68"/>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49276</xdr:rowOff>
    </xdr:from>
    <xdr:to>
      <xdr:col>15</xdr:col>
      <xdr:colOff>98425</xdr:colOff>
      <xdr:row>38</xdr:row>
      <xdr:rowOff>131572</xdr:rowOff>
    </xdr:to>
    <xdr:cxnSp macro="">
      <xdr:nvCxnSpPr>
        <xdr:cNvPr id="70" name="直線コネクタ 69"/>
        <xdr:cNvCxnSpPr/>
      </xdr:nvCxnSpPr>
      <xdr:spPr>
        <a:xfrm flipV="1">
          <a:off x="2209800" y="656437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1" name="フローチャート: 判断 70"/>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2" name="テキスト ボックス 71"/>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81280</xdr:rowOff>
    </xdr:from>
    <xdr:to>
      <xdr:col>11</xdr:col>
      <xdr:colOff>9525</xdr:colOff>
      <xdr:row>38</xdr:row>
      <xdr:rowOff>131572</xdr:rowOff>
    </xdr:to>
    <xdr:cxnSp macro="">
      <xdr:nvCxnSpPr>
        <xdr:cNvPr id="73" name="直線コネクタ 72"/>
        <xdr:cNvCxnSpPr/>
      </xdr:nvCxnSpPr>
      <xdr:spPr>
        <a:xfrm>
          <a:off x="1320800" y="65963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3048</xdr:rowOff>
    </xdr:from>
    <xdr:to>
      <xdr:col>24</xdr:col>
      <xdr:colOff>76200</xdr:colOff>
      <xdr:row>38</xdr:row>
      <xdr:rowOff>104648</xdr:rowOff>
    </xdr:to>
    <xdr:sp macro="" textlink="">
      <xdr:nvSpPr>
        <xdr:cNvPr id="83" name="楕円 82"/>
        <xdr:cNvSpPr/>
      </xdr:nvSpPr>
      <xdr:spPr>
        <a:xfrm>
          <a:off x="47752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146575</xdr:rowOff>
    </xdr:from>
    <xdr:ext cx="762000" cy="259045"/>
    <xdr:sp macro="" textlink="">
      <xdr:nvSpPr>
        <xdr:cNvPr id="84" name="人件費該当値テキスト"/>
        <xdr:cNvSpPr txBox="1"/>
      </xdr:nvSpPr>
      <xdr:spPr>
        <a:xfrm>
          <a:off x="49149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7620</xdr:rowOff>
    </xdr:from>
    <xdr:to>
      <xdr:col>20</xdr:col>
      <xdr:colOff>38100</xdr:colOff>
      <xdr:row>38</xdr:row>
      <xdr:rowOff>109220</xdr:rowOff>
    </xdr:to>
    <xdr:sp macro="" textlink="">
      <xdr:nvSpPr>
        <xdr:cNvPr id="85" name="楕円 84"/>
        <xdr:cNvSpPr/>
      </xdr:nvSpPr>
      <xdr:spPr>
        <a:xfrm>
          <a:off x="3937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93997</xdr:rowOff>
    </xdr:from>
    <xdr:ext cx="736600" cy="259045"/>
    <xdr:sp macro="" textlink="">
      <xdr:nvSpPr>
        <xdr:cNvPr id="86" name="テキスト ボックス 85"/>
        <xdr:cNvSpPr txBox="1"/>
      </xdr:nvSpPr>
      <xdr:spPr>
        <a:xfrm>
          <a:off x="3606800" y="660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169926</xdr:rowOff>
    </xdr:from>
    <xdr:to>
      <xdr:col>15</xdr:col>
      <xdr:colOff>149225</xdr:colOff>
      <xdr:row>38</xdr:row>
      <xdr:rowOff>100076</xdr:rowOff>
    </xdr:to>
    <xdr:sp macro="" textlink="">
      <xdr:nvSpPr>
        <xdr:cNvPr id="87" name="楕円 86"/>
        <xdr:cNvSpPr/>
      </xdr:nvSpPr>
      <xdr:spPr>
        <a:xfrm>
          <a:off x="3048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84853</xdr:rowOff>
    </xdr:from>
    <xdr:ext cx="762000" cy="259045"/>
    <xdr:sp macro="" textlink="">
      <xdr:nvSpPr>
        <xdr:cNvPr id="88" name="テキスト ボックス 87"/>
        <xdr:cNvSpPr txBox="1"/>
      </xdr:nvSpPr>
      <xdr:spPr>
        <a:xfrm>
          <a:off x="2717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80772</xdr:rowOff>
    </xdr:from>
    <xdr:to>
      <xdr:col>11</xdr:col>
      <xdr:colOff>60325</xdr:colOff>
      <xdr:row>39</xdr:row>
      <xdr:rowOff>10922</xdr:rowOff>
    </xdr:to>
    <xdr:sp macro="" textlink="">
      <xdr:nvSpPr>
        <xdr:cNvPr id="89" name="楕円 88"/>
        <xdr:cNvSpPr/>
      </xdr:nvSpPr>
      <xdr:spPr>
        <a:xfrm>
          <a:off x="2159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167149</xdr:rowOff>
    </xdr:from>
    <xdr:ext cx="762000" cy="259045"/>
    <xdr:sp macro="" textlink="">
      <xdr:nvSpPr>
        <xdr:cNvPr id="90" name="テキスト ボックス 89"/>
        <xdr:cNvSpPr txBox="1"/>
      </xdr:nvSpPr>
      <xdr:spPr>
        <a:xfrm>
          <a:off x="1828800" y="66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30480</xdr:rowOff>
    </xdr:from>
    <xdr:to>
      <xdr:col>6</xdr:col>
      <xdr:colOff>171450</xdr:colOff>
      <xdr:row>38</xdr:row>
      <xdr:rowOff>132080</xdr:rowOff>
    </xdr:to>
    <xdr:sp macro="" textlink="">
      <xdr:nvSpPr>
        <xdr:cNvPr id="91" name="楕円 90"/>
        <xdr:cNvSpPr/>
      </xdr:nvSpPr>
      <xdr:spPr>
        <a:xfrm>
          <a:off x="1270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116857</xdr:rowOff>
    </xdr:from>
    <xdr:ext cx="762000" cy="259045"/>
    <xdr:sp macro="" textlink="">
      <xdr:nvSpPr>
        <xdr:cNvPr id="92" name="テキスト ボックス 91"/>
        <xdr:cNvSpPr txBox="1"/>
      </xdr:nvSpPr>
      <xdr:spPr>
        <a:xfrm>
          <a:off x="939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の経常収支比率については、前年度より増加の１６．１％となった。主な要因として、可燃ごみ運搬処理の民間委託に係る経費が通年化されたことが挙げられる。類似団体と比較すると、０．９％低い割合となった。しかし、人件費の経常収支比率が高いことから、今後は業務の民間委託の推進や指定管理制度の導入など事務事業の見直し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149860</xdr:rowOff>
    </xdr:to>
    <xdr:cxnSp macro="">
      <xdr:nvCxnSpPr>
        <xdr:cNvPr id="120" name="直線コネクタ 119"/>
        <xdr:cNvCxnSpPr/>
      </xdr:nvCxnSpPr>
      <xdr:spPr>
        <a:xfrm flipV="1">
          <a:off x="16510000" y="2184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157480</xdr:rowOff>
    </xdr:from>
    <xdr:to>
      <xdr:col>82</xdr:col>
      <xdr:colOff>107950</xdr:colOff>
      <xdr:row>15</xdr:row>
      <xdr:rowOff>115570</xdr:rowOff>
    </xdr:to>
    <xdr:cxnSp macro="">
      <xdr:nvCxnSpPr>
        <xdr:cNvPr id="125" name="直線コネクタ 124"/>
        <xdr:cNvCxnSpPr/>
      </xdr:nvCxnSpPr>
      <xdr:spPr>
        <a:xfrm>
          <a:off x="15671800" y="255778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105427</xdr:rowOff>
    </xdr:from>
    <xdr:ext cx="762000" cy="259045"/>
    <xdr:sp macro="" textlink="">
      <xdr:nvSpPr>
        <xdr:cNvPr id="126" name="物件費平均値テキスト"/>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27" name="フローチャート: 判断 126"/>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138430</xdr:rowOff>
    </xdr:from>
    <xdr:to>
      <xdr:col>78</xdr:col>
      <xdr:colOff>69850</xdr:colOff>
      <xdr:row>14</xdr:row>
      <xdr:rowOff>157480</xdr:rowOff>
    </xdr:to>
    <xdr:cxnSp macro="">
      <xdr:nvCxnSpPr>
        <xdr:cNvPr id="128" name="直線コネクタ 127"/>
        <xdr:cNvCxnSpPr/>
      </xdr:nvCxnSpPr>
      <xdr:spPr>
        <a:xfrm>
          <a:off x="14782800" y="236728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118110</xdr:rowOff>
    </xdr:from>
    <xdr:to>
      <xdr:col>78</xdr:col>
      <xdr:colOff>120650</xdr:colOff>
      <xdr:row>16</xdr:row>
      <xdr:rowOff>48260</xdr:rowOff>
    </xdr:to>
    <xdr:sp macro="" textlink="">
      <xdr:nvSpPr>
        <xdr:cNvPr id="129" name="フローチャート: 判断 128"/>
        <xdr:cNvSpPr/>
      </xdr:nvSpPr>
      <xdr:spPr>
        <a:xfrm>
          <a:off x="15621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33037</xdr:rowOff>
    </xdr:from>
    <xdr:ext cx="736600" cy="259045"/>
    <xdr:sp macro="" textlink="">
      <xdr:nvSpPr>
        <xdr:cNvPr id="130" name="テキスト ボックス 129"/>
        <xdr:cNvSpPr txBox="1"/>
      </xdr:nvSpPr>
      <xdr:spPr>
        <a:xfrm>
          <a:off x="15290800" y="277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130810</xdr:rowOff>
    </xdr:from>
    <xdr:to>
      <xdr:col>73</xdr:col>
      <xdr:colOff>180975</xdr:colOff>
      <xdr:row>13</xdr:row>
      <xdr:rowOff>138430</xdr:rowOff>
    </xdr:to>
    <xdr:cxnSp macro="">
      <xdr:nvCxnSpPr>
        <xdr:cNvPr id="131" name="直線コネクタ 130"/>
        <xdr:cNvCxnSpPr/>
      </xdr:nvCxnSpPr>
      <xdr:spPr>
        <a:xfrm>
          <a:off x="13893800" y="2359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2" name="フローチャート: 判断 131"/>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158767</xdr:rowOff>
    </xdr:from>
    <xdr:ext cx="762000" cy="259045"/>
    <xdr:sp macro="" textlink="">
      <xdr:nvSpPr>
        <xdr:cNvPr id="133" name="テキスト ボックス 132"/>
        <xdr:cNvSpPr txBox="1"/>
      </xdr:nvSpPr>
      <xdr:spPr>
        <a:xfrm>
          <a:off x="14401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77470</xdr:rowOff>
    </xdr:from>
    <xdr:to>
      <xdr:col>69</xdr:col>
      <xdr:colOff>92075</xdr:colOff>
      <xdr:row>13</xdr:row>
      <xdr:rowOff>130810</xdr:rowOff>
    </xdr:to>
    <xdr:cxnSp macro="">
      <xdr:nvCxnSpPr>
        <xdr:cNvPr id="134" name="直線コネクタ 133"/>
        <xdr:cNvCxnSpPr/>
      </xdr:nvCxnSpPr>
      <xdr:spPr>
        <a:xfrm>
          <a:off x="13004800" y="23063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5" name="フローチャート: 判断 134"/>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135907</xdr:rowOff>
    </xdr:from>
    <xdr:ext cx="762000" cy="259045"/>
    <xdr:sp macro="" textlink="">
      <xdr:nvSpPr>
        <xdr:cNvPr id="136" name="テキスト ボックス 135"/>
        <xdr:cNvSpPr txBox="1"/>
      </xdr:nvSpPr>
      <xdr:spPr>
        <a:xfrm>
          <a:off x="13512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3810</xdr:rowOff>
    </xdr:from>
    <xdr:to>
      <xdr:col>65</xdr:col>
      <xdr:colOff>53975</xdr:colOff>
      <xdr:row>15</xdr:row>
      <xdr:rowOff>105410</xdr:rowOff>
    </xdr:to>
    <xdr:sp macro="" textlink="">
      <xdr:nvSpPr>
        <xdr:cNvPr id="137" name="フローチャート: 判断 136"/>
        <xdr:cNvSpPr/>
      </xdr:nvSpPr>
      <xdr:spPr>
        <a:xfrm>
          <a:off x="12954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90187</xdr:rowOff>
    </xdr:from>
    <xdr:ext cx="762000" cy="259045"/>
    <xdr:sp macro="" textlink="">
      <xdr:nvSpPr>
        <xdr:cNvPr id="138" name="テキスト ボックス 137"/>
        <xdr:cNvSpPr txBox="1"/>
      </xdr:nvSpPr>
      <xdr:spPr>
        <a:xfrm>
          <a:off x="12623800" y="266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64770</xdr:rowOff>
    </xdr:from>
    <xdr:to>
      <xdr:col>82</xdr:col>
      <xdr:colOff>158750</xdr:colOff>
      <xdr:row>15</xdr:row>
      <xdr:rowOff>166370</xdr:rowOff>
    </xdr:to>
    <xdr:sp macro="" textlink="">
      <xdr:nvSpPr>
        <xdr:cNvPr id="144" name="楕円 143"/>
        <xdr:cNvSpPr/>
      </xdr:nvSpPr>
      <xdr:spPr>
        <a:xfrm>
          <a:off x="164592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81297</xdr:rowOff>
    </xdr:from>
    <xdr:ext cx="762000" cy="259045"/>
    <xdr:sp macro="" textlink="">
      <xdr:nvSpPr>
        <xdr:cNvPr id="145" name="物件費該当値テキスト"/>
        <xdr:cNvSpPr txBox="1"/>
      </xdr:nvSpPr>
      <xdr:spPr>
        <a:xfrm>
          <a:off x="165989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106680</xdr:rowOff>
    </xdr:from>
    <xdr:to>
      <xdr:col>78</xdr:col>
      <xdr:colOff>120650</xdr:colOff>
      <xdr:row>15</xdr:row>
      <xdr:rowOff>36830</xdr:rowOff>
    </xdr:to>
    <xdr:sp macro="" textlink="">
      <xdr:nvSpPr>
        <xdr:cNvPr id="146" name="楕円 145"/>
        <xdr:cNvSpPr/>
      </xdr:nvSpPr>
      <xdr:spPr>
        <a:xfrm>
          <a:off x="156210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47007</xdr:rowOff>
    </xdr:from>
    <xdr:ext cx="736600" cy="259045"/>
    <xdr:sp macro="" textlink="">
      <xdr:nvSpPr>
        <xdr:cNvPr id="147" name="テキスト ボックス 146"/>
        <xdr:cNvSpPr txBox="1"/>
      </xdr:nvSpPr>
      <xdr:spPr>
        <a:xfrm>
          <a:off x="15290800" y="227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87630</xdr:rowOff>
    </xdr:from>
    <xdr:to>
      <xdr:col>74</xdr:col>
      <xdr:colOff>31750</xdr:colOff>
      <xdr:row>14</xdr:row>
      <xdr:rowOff>17780</xdr:rowOff>
    </xdr:to>
    <xdr:sp macro="" textlink="">
      <xdr:nvSpPr>
        <xdr:cNvPr id="148" name="楕円 147"/>
        <xdr:cNvSpPr/>
      </xdr:nvSpPr>
      <xdr:spPr>
        <a:xfrm>
          <a:off x="14732000" y="231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27957</xdr:rowOff>
    </xdr:from>
    <xdr:ext cx="762000" cy="259045"/>
    <xdr:sp macro="" textlink="">
      <xdr:nvSpPr>
        <xdr:cNvPr id="149" name="テキスト ボックス 148"/>
        <xdr:cNvSpPr txBox="1"/>
      </xdr:nvSpPr>
      <xdr:spPr>
        <a:xfrm>
          <a:off x="14401800" y="20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80010</xdr:rowOff>
    </xdr:from>
    <xdr:to>
      <xdr:col>69</xdr:col>
      <xdr:colOff>142875</xdr:colOff>
      <xdr:row>14</xdr:row>
      <xdr:rowOff>10160</xdr:rowOff>
    </xdr:to>
    <xdr:sp macro="" textlink="">
      <xdr:nvSpPr>
        <xdr:cNvPr id="150" name="楕円 149"/>
        <xdr:cNvSpPr/>
      </xdr:nvSpPr>
      <xdr:spPr>
        <a:xfrm>
          <a:off x="13843000" y="230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20337</xdr:rowOff>
    </xdr:from>
    <xdr:ext cx="762000" cy="259045"/>
    <xdr:sp macro="" textlink="">
      <xdr:nvSpPr>
        <xdr:cNvPr id="151" name="テキスト ボックス 150"/>
        <xdr:cNvSpPr txBox="1"/>
      </xdr:nvSpPr>
      <xdr:spPr>
        <a:xfrm>
          <a:off x="13512800" y="207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26670</xdr:rowOff>
    </xdr:from>
    <xdr:to>
      <xdr:col>65</xdr:col>
      <xdr:colOff>53975</xdr:colOff>
      <xdr:row>13</xdr:row>
      <xdr:rowOff>128270</xdr:rowOff>
    </xdr:to>
    <xdr:sp macro="" textlink="">
      <xdr:nvSpPr>
        <xdr:cNvPr id="152" name="楕円 151"/>
        <xdr:cNvSpPr/>
      </xdr:nvSpPr>
      <xdr:spPr>
        <a:xfrm>
          <a:off x="12954000" y="225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138447</xdr:rowOff>
    </xdr:from>
    <xdr:ext cx="762000" cy="259045"/>
    <xdr:sp macro="" textlink="">
      <xdr:nvSpPr>
        <xdr:cNvPr id="153" name="テキスト ボックス 152"/>
        <xdr:cNvSpPr txBox="1"/>
      </xdr:nvSpPr>
      <xdr:spPr>
        <a:xfrm>
          <a:off x="12623800" y="202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ついては、近年増加傾向にある。これは障害福祉サービスの利用者増や高齢化社会に伴う社会保障経費の増加が主な要因として挙げられる。また、扶助費に係る経常収支比率は類似団体平均と比較すると低い割合となっているが、今後も増え続ける見通しであ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132443</xdr:rowOff>
    </xdr:to>
    <xdr:cxnSp macro="">
      <xdr:nvCxnSpPr>
        <xdr:cNvPr id="183" name="直線コネクタ 182"/>
        <xdr:cNvCxnSpPr/>
      </xdr:nvCxnSpPr>
      <xdr:spPr>
        <a:xfrm flipV="1">
          <a:off x="4826000" y="9091385"/>
          <a:ext cx="0" cy="132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6"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7" name="直線コネクタ 186"/>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54</xdr:row>
      <xdr:rowOff>170543</xdr:rowOff>
    </xdr:to>
    <xdr:cxnSp macro="">
      <xdr:nvCxnSpPr>
        <xdr:cNvPr id="188" name="直線コネクタ 187"/>
        <xdr:cNvCxnSpPr/>
      </xdr:nvCxnSpPr>
      <xdr:spPr>
        <a:xfrm>
          <a:off x="3987800" y="93853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21062</xdr:rowOff>
    </xdr:from>
    <xdr:ext cx="762000" cy="259045"/>
    <xdr:sp macro="" textlink="">
      <xdr:nvSpPr>
        <xdr:cNvPr id="189" name="扶助費平均値テキスト"/>
        <xdr:cNvSpPr txBox="1"/>
      </xdr:nvSpPr>
      <xdr:spPr>
        <a:xfrm>
          <a:off x="4914900" y="9622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48985</xdr:rowOff>
    </xdr:from>
    <xdr:to>
      <xdr:col>24</xdr:col>
      <xdr:colOff>76200</xdr:colOff>
      <xdr:row>56</xdr:row>
      <xdr:rowOff>150585</xdr:rowOff>
    </xdr:to>
    <xdr:sp macro="" textlink="">
      <xdr:nvSpPr>
        <xdr:cNvPr id="190" name="フローチャート: 判断 189"/>
        <xdr:cNvSpPr/>
      </xdr:nvSpPr>
      <xdr:spPr>
        <a:xfrm>
          <a:off x="4775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94343</xdr:rowOff>
    </xdr:from>
    <xdr:to>
      <xdr:col>19</xdr:col>
      <xdr:colOff>187325</xdr:colOff>
      <xdr:row>54</xdr:row>
      <xdr:rowOff>127000</xdr:rowOff>
    </xdr:to>
    <xdr:cxnSp macro="">
      <xdr:nvCxnSpPr>
        <xdr:cNvPr id="191" name="直線コネクタ 190"/>
        <xdr:cNvCxnSpPr/>
      </xdr:nvCxnSpPr>
      <xdr:spPr>
        <a:xfrm>
          <a:off x="3098800" y="9352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2" name="フローチャート: 判断 191"/>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3" name="テキスト ボックス 192"/>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39915</xdr:rowOff>
    </xdr:from>
    <xdr:to>
      <xdr:col>15</xdr:col>
      <xdr:colOff>98425</xdr:colOff>
      <xdr:row>54</xdr:row>
      <xdr:rowOff>94343</xdr:rowOff>
    </xdr:to>
    <xdr:cxnSp macro="">
      <xdr:nvCxnSpPr>
        <xdr:cNvPr id="194" name="直線コネクタ 193"/>
        <xdr:cNvCxnSpPr/>
      </xdr:nvCxnSpPr>
      <xdr:spPr>
        <a:xfrm>
          <a:off x="2209800" y="92982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111578</xdr:rowOff>
    </xdr:from>
    <xdr:to>
      <xdr:col>15</xdr:col>
      <xdr:colOff>149225</xdr:colOff>
      <xdr:row>56</xdr:row>
      <xdr:rowOff>41728</xdr:rowOff>
    </xdr:to>
    <xdr:sp macro="" textlink="">
      <xdr:nvSpPr>
        <xdr:cNvPr id="195" name="フローチャート: 判断 194"/>
        <xdr:cNvSpPr/>
      </xdr:nvSpPr>
      <xdr:spPr>
        <a:xfrm>
          <a:off x="3048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26505</xdr:rowOff>
    </xdr:from>
    <xdr:ext cx="762000" cy="259045"/>
    <xdr:sp macro="" textlink="">
      <xdr:nvSpPr>
        <xdr:cNvPr id="196" name="テキスト ボックス 195"/>
        <xdr:cNvSpPr txBox="1"/>
      </xdr:nvSpPr>
      <xdr:spPr>
        <a:xfrm>
          <a:off x="2717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7257</xdr:rowOff>
    </xdr:from>
    <xdr:to>
      <xdr:col>11</xdr:col>
      <xdr:colOff>9525</xdr:colOff>
      <xdr:row>54</xdr:row>
      <xdr:rowOff>39915</xdr:rowOff>
    </xdr:to>
    <xdr:cxnSp macro="">
      <xdr:nvCxnSpPr>
        <xdr:cNvPr id="197" name="直線コネクタ 196"/>
        <xdr:cNvCxnSpPr/>
      </xdr:nvCxnSpPr>
      <xdr:spPr>
        <a:xfrm>
          <a:off x="1320800" y="92655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198" name="フローチャート: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99984</xdr:rowOff>
    </xdr:from>
    <xdr:ext cx="762000" cy="259045"/>
    <xdr:sp macro="" textlink="">
      <xdr:nvSpPr>
        <xdr:cNvPr id="199" name="テキスト ボックス 198"/>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1" name="テキスト ボックス 200"/>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119743</xdr:rowOff>
    </xdr:from>
    <xdr:to>
      <xdr:col>24</xdr:col>
      <xdr:colOff>76200</xdr:colOff>
      <xdr:row>55</xdr:row>
      <xdr:rowOff>49893</xdr:rowOff>
    </xdr:to>
    <xdr:sp macro="" textlink="">
      <xdr:nvSpPr>
        <xdr:cNvPr id="207" name="楕円 206"/>
        <xdr:cNvSpPr/>
      </xdr:nvSpPr>
      <xdr:spPr>
        <a:xfrm>
          <a:off x="47752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136270</xdr:rowOff>
    </xdr:from>
    <xdr:ext cx="762000" cy="259045"/>
    <xdr:sp macro="" textlink="">
      <xdr:nvSpPr>
        <xdr:cNvPr id="208" name="扶助費該当値テキスト"/>
        <xdr:cNvSpPr txBox="1"/>
      </xdr:nvSpPr>
      <xdr:spPr>
        <a:xfrm>
          <a:off x="49149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9" name="楕円 208"/>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10" name="テキスト ボックス 209"/>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43543</xdr:rowOff>
    </xdr:from>
    <xdr:to>
      <xdr:col>15</xdr:col>
      <xdr:colOff>149225</xdr:colOff>
      <xdr:row>54</xdr:row>
      <xdr:rowOff>145143</xdr:rowOff>
    </xdr:to>
    <xdr:sp macro="" textlink="">
      <xdr:nvSpPr>
        <xdr:cNvPr id="211" name="楕円 210"/>
        <xdr:cNvSpPr/>
      </xdr:nvSpPr>
      <xdr:spPr>
        <a:xfrm>
          <a:off x="3048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155320</xdr:rowOff>
    </xdr:from>
    <xdr:ext cx="762000" cy="259045"/>
    <xdr:sp macro="" textlink="">
      <xdr:nvSpPr>
        <xdr:cNvPr id="212" name="テキスト ボックス 211"/>
        <xdr:cNvSpPr txBox="1"/>
      </xdr:nvSpPr>
      <xdr:spPr>
        <a:xfrm>
          <a:off x="2717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160565</xdr:rowOff>
    </xdr:from>
    <xdr:to>
      <xdr:col>11</xdr:col>
      <xdr:colOff>60325</xdr:colOff>
      <xdr:row>54</xdr:row>
      <xdr:rowOff>90715</xdr:rowOff>
    </xdr:to>
    <xdr:sp macro="" textlink="">
      <xdr:nvSpPr>
        <xdr:cNvPr id="213" name="楕円 212"/>
        <xdr:cNvSpPr/>
      </xdr:nvSpPr>
      <xdr:spPr>
        <a:xfrm>
          <a:off x="2159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100892</xdr:rowOff>
    </xdr:from>
    <xdr:ext cx="762000" cy="259045"/>
    <xdr:sp macro="" textlink="">
      <xdr:nvSpPr>
        <xdr:cNvPr id="214" name="テキスト ボックス 213"/>
        <xdr:cNvSpPr txBox="1"/>
      </xdr:nvSpPr>
      <xdr:spPr>
        <a:xfrm>
          <a:off x="1828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127907</xdr:rowOff>
    </xdr:from>
    <xdr:to>
      <xdr:col>6</xdr:col>
      <xdr:colOff>171450</xdr:colOff>
      <xdr:row>54</xdr:row>
      <xdr:rowOff>58057</xdr:rowOff>
    </xdr:to>
    <xdr:sp macro="" textlink="">
      <xdr:nvSpPr>
        <xdr:cNvPr id="215" name="楕円 214"/>
        <xdr:cNvSpPr/>
      </xdr:nvSpPr>
      <xdr:spPr>
        <a:xfrm>
          <a:off x="12700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68234</xdr:rowOff>
    </xdr:from>
    <xdr:ext cx="762000" cy="259045"/>
    <xdr:sp macro="" textlink="">
      <xdr:nvSpPr>
        <xdr:cNvPr id="216" name="テキスト ボックス 215"/>
        <xdr:cNvSpPr txBox="1"/>
      </xdr:nvSpPr>
      <xdr:spPr>
        <a:xfrm>
          <a:off x="9398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その他の経常収支比率は前年度と比較すると減少し１３．６％となり、類似団体平均と比較すると低い割合にある。減少の主な要因としては、下水道事業特別会計の繰出金の減、平成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月に操業停止した焼却場の維持補修費が減少していることが挙げられる。今後は高齢化に伴い後期高齢者医療特別会計や介護保険特別会計への繰出金が増加していく見通しである。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61</xdr:row>
      <xdr:rowOff>24130</xdr:rowOff>
    </xdr:to>
    <xdr:cxnSp macro="">
      <xdr:nvCxnSpPr>
        <xdr:cNvPr id="244" name="直線コネクタ 243"/>
        <xdr:cNvCxnSpPr/>
      </xdr:nvCxnSpPr>
      <xdr:spPr>
        <a:xfrm flipV="1">
          <a:off x="16510000" y="92176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5" name="その他最小値テキスト"/>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46" name="直線コネクタ 245"/>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7"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48" name="直線コネクタ 247"/>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134620</xdr:rowOff>
    </xdr:from>
    <xdr:to>
      <xdr:col>82</xdr:col>
      <xdr:colOff>107950</xdr:colOff>
      <xdr:row>57</xdr:row>
      <xdr:rowOff>16510</xdr:rowOff>
    </xdr:to>
    <xdr:cxnSp macro="">
      <xdr:nvCxnSpPr>
        <xdr:cNvPr id="249" name="直線コネクタ 248"/>
        <xdr:cNvCxnSpPr/>
      </xdr:nvCxnSpPr>
      <xdr:spPr>
        <a:xfrm flipV="1">
          <a:off x="15671800" y="97358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147337</xdr:rowOff>
    </xdr:from>
    <xdr:ext cx="762000" cy="259045"/>
    <xdr:sp macro="" textlink="">
      <xdr:nvSpPr>
        <xdr:cNvPr id="250" name="その他平均値テキスト"/>
        <xdr:cNvSpPr txBox="1"/>
      </xdr:nvSpPr>
      <xdr:spPr>
        <a:xfrm>
          <a:off x="16598900" y="9748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51" name="フローチャート: 判断 250"/>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81280</xdr:rowOff>
    </xdr:from>
    <xdr:to>
      <xdr:col>78</xdr:col>
      <xdr:colOff>69850</xdr:colOff>
      <xdr:row>57</xdr:row>
      <xdr:rowOff>16510</xdr:rowOff>
    </xdr:to>
    <xdr:cxnSp macro="">
      <xdr:nvCxnSpPr>
        <xdr:cNvPr id="252" name="直線コネクタ 251"/>
        <xdr:cNvCxnSpPr/>
      </xdr:nvCxnSpPr>
      <xdr:spPr>
        <a:xfrm>
          <a:off x="14782800" y="96824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3" name="フローチャート: 判断 252"/>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82567</xdr:rowOff>
    </xdr:from>
    <xdr:ext cx="736600" cy="259045"/>
    <xdr:sp macro="" textlink="">
      <xdr:nvSpPr>
        <xdr:cNvPr id="254" name="テキスト ボックス 253"/>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81280</xdr:rowOff>
    </xdr:from>
    <xdr:to>
      <xdr:col>73</xdr:col>
      <xdr:colOff>180975</xdr:colOff>
      <xdr:row>56</xdr:row>
      <xdr:rowOff>88900</xdr:rowOff>
    </xdr:to>
    <xdr:cxnSp macro="">
      <xdr:nvCxnSpPr>
        <xdr:cNvPr id="255" name="直線コネクタ 254"/>
        <xdr:cNvCxnSpPr/>
      </xdr:nvCxnSpPr>
      <xdr:spPr>
        <a:xfrm flipV="1">
          <a:off x="13893800" y="9682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52087</xdr:rowOff>
    </xdr:from>
    <xdr:ext cx="762000" cy="259045"/>
    <xdr:sp macro="" textlink="">
      <xdr:nvSpPr>
        <xdr:cNvPr id="257" name="テキスト ボックス 256"/>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43180</xdr:rowOff>
    </xdr:from>
    <xdr:to>
      <xdr:col>69</xdr:col>
      <xdr:colOff>92075</xdr:colOff>
      <xdr:row>56</xdr:row>
      <xdr:rowOff>88900</xdr:rowOff>
    </xdr:to>
    <xdr:cxnSp macro="">
      <xdr:nvCxnSpPr>
        <xdr:cNvPr id="258" name="直線コネクタ 257"/>
        <xdr:cNvCxnSpPr/>
      </xdr:nvCxnSpPr>
      <xdr:spPr>
        <a:xfrm>
          <a:off x="13004800" y="9644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9" name="フローチャート: 判断 258"/>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60" name="テキスト ボックス 259"/>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2" name="テキスト ボックス 261"/>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83820</xdr:rowOff>
    </xdr:from>
    <xdr:to>
      <xdr:col>82</xdr:col>
      <xdr:colOff>158750</xdr:colOff>
      <xdr:row>57</xdr:row>
      <xdr:rowOff>13970</xdr:rowOff>
    </xdr:to>
    <xdr:sp macro="" textlink="">
      <xdr:nvSpPr>
        <xdr:cNvPr id="268" name="楕円 267"/>
        <xdr:cNvSpPr/>
      </xdr:nvSpPr>
      <xdr:spPr>
        <a:xfrm>
          <a:off x="164592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100347</xdr:rowOff>
    </xdr:from>
    <xdr:ext cx="762000" cy="259045"/>
    <xdr:sp macro="" textlink="">
      <xdr:nvSpPr>
        <xdr:cNvPr id="269" name="その他該当値テキスト"/>
        <xdr:cNvSpPr txBox="1"/>
      </xdr:nvSpPr>
      <xdr:spPr>
        <a:xfrm>
          <a:off x="165989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137160</xdr:rowOff>
    </xdr:from>
    <xdr:to>
      <xdr:col>78</xdr:col>
      <xdr:colOff>120650</xdr:colOff>
      <xdr:row>57</xdr:row>
      <xdr:rowOff>67310</xdr:rowOff>
    </xdr:to>
    <xdr:sp macro="" textlink="">
      <xdr:nvSpPr>
        <xdr:cNvPr id="270" name="楕円 269"/>
        <xdr:cNvSpPr/>
      </xdr:nvSpPr>
      <xdr:spPr>
        <a:xfrm>
          <a:off x="15621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77487</xdr:rowOff>
    </xdr:from>
    <xdr:ext cx="736600" cy="259045"/>
    <xdr:sp macro="" textlink="">
      <xdr:nvSpPr>
        <xdr:cNvPr id="271" name="テキスト ボックス 270"/>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30480</xdr:rowOff>
    </xdr:from>
    <xdr:to>
      <xdr:col>74</xdr:col>
      <xdr:colOff>31750</xdr:colOff>
      <xdr:row>56</xdr:row>
      <xdr:rowOff>132080</xdr:rowOff>
    </xdr:to>
    <xdr:sp macro="" textlink="">
      <xdr:nvSpPr>
        <xdr:cNvPr id="272" name="楕円 271"/>
        <xdr:cNvSpPr/>
      </xdr:nvSpPr>
      <xdr:spPr>
        <a:xfrm>
          <a:off x="14732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142257</xdr:rowOff>
    </xdr:from>
    <xdr:ext cx="762000" cy="259045"/>
    <xdr:sp macro="" textlink="">
      <xdr:nvSpPr>
        <xdr:cNvPr id="273" name="テキスト ボックス 272"/>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38100</xdr:rowOff>
    </xdr:from>
    <xdr:to>
      <xdr:col>69</xdr:col>
      <xdr:colOff>142875</xdr:colOff>
      <xdr:row>56</xdr:row>
      <xdr:rowOff>139700</xdr:rowOff>
    </xdr:to>
    <xdr:sp macro="" textlink="">
      <xdr:nvSpPr>
        <xdr:cNvPr id="274" name="楕円 273"/>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149877</xdr:rowOff>
    </xdr:from>
    <xdr:ext cx="762000" cy="259045"/>
    <xdr:sp macro="" textlink="">
      <xdr:nvSpPr>
        <xdr:cNvPr id="275" name="テキスト ボックス 274"/>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163830</xdr:rowOff>
    </xdr:from>
    <xdr:to>
      <xdr:col>65</xdr:col>
      <xdr:colOff>53975</xdr:colOff>
      <xdr:row>56</xdr:row>
      <xdr:rowOff>93980</xdr:rowOff>
    </xdr:to>
    <xdr:sp macro="" textlink="">
      <xdr:nvSpPr>
        <xdr:cNvPr id="276" name="楕円 275"/>
        <xdr:cNvSpPr/>
      </xdr:nvSpPr>
      <xdr:spPr>
        <a:xfrm>
          <a:off x="12954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104157</xdr:rowOff>
    </xdr:from>
    <xdr:ext cx="762000" cy="259045"/>
    <xdr:sp macro="" textlink="">
      <xdr:nvSpPr>
        <xdr:cNvPr id="277" name="テキスト ボックス 276"/>
        <xdr:cNvSpPr txBox="1"/>
      </xdr:nvSpPr>
      <xdr:spPr>
        <a:xfrm>
          <a:off x="12623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の経常収支比率については、前年度と比較すると減少し１０．２％となり、類似団体平均と比較すると低い割合にある。減少の要因としては、一部事務組合の分担金が減少していることが挙げられる。今後も引き続き補助金を交付する際には適当な事業か精査し、見直しや廃止の検討を進め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26416</xdr:rowOff>
    </xdr:to>
    <xdr:cxnSp macro="">
      <xdr:nvCxnSpPr>
        <xdr:cNvPr id="302" name="直線コネクタ 301"/>
        <xdr:cNvCxnSpPr/>
      </xdr:nvCxnSpPr>
      <xdr:spPr>
        <a:xfrm flipV="1">
          <a:off x="16510000" y="587857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3"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4" name="直線コネクタ 303"/>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5"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6" name="直線コネクタ 305"/>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21844</xdr:rowOff>
    </xdr:from>
    <xdr:to>
      <xdr:col>82</xdr:col>
      <xdr:colOff>107950</xdr:colOff>
      <xdr:row>36</xdr:row>
      <xdr:rowOff>85852</xdr:rowOff>
    </xdr:to>
    <xdr:cxnSp macro="">
      <xdr:nvCxnSpPr>
        <xdr:cNvPr id="307" name="直線コネクタ 306"/>
        <xdr:cNvCxnSpPr/>
      </xdr:nvCxnSpPr>
      <xdr:spPr>
        <a:xfrm flipV="1">
          <a:off x="15671800" y="619404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84853</xdr:rowOff>
    </xdr:from>
    <xdr:ext cx="762000" cy="259045"/>
    <xdr:sp macro="" textlink="">
      <xdr:nvSpPr>
        <xdr:cNvPr id="308"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53848</xdr:rowOff>
    </xdr:from>
    <xdr:to>
      <xdr:col>78</xdr:col>
      <xdr:colOff>69850</xdr:colOff>
      <xdr:row>36</xdr:row>
      <xdr:rowOff>85852</xdr:rowOff>
    </xdr:to>
    <xdr:cxnSp macro="">
      <xdr:nvCxnSpPr>
        <xdr:cNvPr id="310" name="直線コネクタ 309"/>
        <xdr:cNvCxnSpPr/>
      </xdr:nvCxnSpPr>
      <xdr:spPr>
        <a:xfrm>
          <a:off x="14782800" y="62260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1" name="フローチャート: 判断 310"/>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12" name="テキスト ボックス 311"/>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53848</xdr:rowOff>
    </xdr:from>
    <xdr:to>
      <xdr:col>73</xdr:col>
      <xdr:colOff>180975</xdr:colOff>
      <xdr:row>36</xdr:row>
      <xdr:rowOff>90424</xdr:rowOff>
    </xdr:to>
    <xdr:cxnSp macro="">
      <xdr:nvCxnSpPr>
        <xdr:cNvPr id="313" name="直線コネクタ 312"/>
        <xdr:cNvCxnSpPr/>
      </xdr:nvCxnSpPr>
      <xdr:spPr>
        <a:xfrm flipV="1">
          <a:off x="13893800" y="62260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4" name="フローチャート: 判断 313"/>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15" name="テキスト ボックス 314"/>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72136</xdr:rowOff>
    </xdr:from>
    <xdr:to>
      <xdr:col>69</xdr:col>
      <xdr:colOff>92075</xdr:colOff>
      <xdr:row>36</xdr:row>
      <xdr:rowOff>90424</xdr:rowOff>
    </xdr:to>
    <xdr:cxnSp macro="">
      <xdr:nvCxnSpPr>
        <xdr:cNvPr id="316" name="直線コネクタ 315"/>
        <xdr:cNvCxnSpPr/>
      </xdr:nvCxnSpPr>
      <xdr:spPr>
        <a:xfrm>
          <a:off x="13004800" y="62443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7" name="フローチャート: 判断 316"/>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8" name="テキスト ボックス 317"/>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9" name="フローチャート: 判断 318"/>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20" name="テキスト ボックス 319"/>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142494</xdr:rowOff>
    </xdr:from>
    <xdr:to>
      <xdr:col>82</xdr:col>
      <xdr:colOff>158750</xdr:colOff>
      <xdr:row>36</xdr:row>
      <xdr:rowOff>72644</xdr:rowOff>
    </xdr:to>
    <xdr:sp macro="" textlink="">
      <xdr:nvSpPr>
        <xdr:cNvPr id="326" name="楕円 325"/>
        <xdr:cNvSpPr/>
      </xdr:nvSpPr>
      <xdr:spPr>
        <a:xfrm>
          <a:off x="164592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159021</xdr:rowOff>
    </xdr:from>
    <xdr:ext cx="762000" cy="259045"/>
    <xdr:sp macro="" textlink="">
      <xdr:nvSpPr>
        <xdr:cNvPr id="327" name="補助費等該当値テキスト"/>
        <xdr:cNvSpPr txBox="1"/>
      </xdr:nvSpPr>
      <xdr:spPr>
        <a:xfrm>
          <a:off x="16598900" y="598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35052</xdr:rowOff>
    </xdr:from>
    <xdr:to>
      <xdr:col>78</xdr:col>
      <xdr:colOff>120650</xdr:colOff>
      <xdr:row>36</xdr:row>
      <xdr:rowOff>136652</xdr:rowOff>
    </xdr:to>
    <xdr:sp macro="" textlink="">
      <xdr:nvSpPr>
        <xdr:cNvPr id="328" name="楕円 327"/>
        <xdr:cNvSpPr/>
      </xdr:nvSpPr>
      <xdr:spPr>
        <a:xfrm>
          <a:off x="15621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146829</xdr:rowOff>
    </xdr:from>
    <xdr:ext cx="736600" cy="259045"/>
    <xdr:sp macro="" textlink="">
      <xdr:nvSpPr>
        <xdr:cNvPr id="329" name="テキスト ボックス 328"/>
        <xdr:cNvSpPr txBox="1"/>
      </xdr:nvSpPr>
      <xdr:spPr>
        <a:xfrm>
          <a:off x="15290800" y="5976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3048</xdr:rowOff>
    </xdr:from>
    <xdr:to>
      <xdr:col>74</xdr:col>
      <xdr:colOff>31750</xdr:colOff>
      <xdr:row>36</xdr:row>
      <xdr:rowOff>104648</xdr:rowOff>
    </xdr:to>
    <xdr:sp macro="" textlink="">
      <xdr:nvSpPr>
        <xdr:cNvPr id="330" name="楕円 329"/>
        <xdr:cNvSpPr/>
      </xdr:nvSpPr>
      <xdr:spPr>
        <a:xfrm>
          <a:off x="14732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114825</xdr:rowOff>
    </xdr:from>
    <xdr:ext cx="762000" cy="259045"/>
    <xdr:sp macro="" textlink="">
      <xdr:nvSpPr>
        <xdr:cNvPr id="331" name="テキスト ボックス 330"/>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39624</xdr:rowOff>
    </xdr:from>
    <xdr:to>
      <xdr:col>69</xdr:col>
      <xdr:colOff>142875</xdr:colOff>
      <xdr:row>36</xdr:row>
      <xdr:rowOff>141224</xdr:rowOff>
    </xdr:to>
    <xdr:sp macro="" textlink="">
      <xdr:nvSpPr>
        <xdr:cNvPr id="332" name="楕円 331"/>
        <xdr:cNvSpPr/>
      </xdr:nvSpPr>
      <xdr:spPr>
        <a:xfrm>
          <a:off x="13843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33" name="テキスト ボックス 332"/>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34" name="楕円 333"/>
        <xdr:cNvSpPr/>
      </xdr:nvSpPr>
      <xdr:spPr>
        <a:xfrm>
          <a:off x="12954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133113</xdr:rowOff>
    </xdr:from>
    <xdr:ext cx="762000" cy="259045"/>
    <xdr:sp macro="" textlink="">
      <xdr:nvSpPr>
        <xdr:cNvPr id="335" name="テキスト ボックス 334"/>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地方債残高は減少傾向にあるが、近年、交付税算入のある地方債の借入や据置期間の設定見直しを行っているため、前年度から微増の２３．７％となった。また、公債費の経常収支比率は第三セクター改革推進債の償還開始が影響し、類似団体平均と比較すると最も高く、依然として厳しい財政運営になることが予想される。今後は、高利率の地方債の借り換えや交付税算入のない地方債の発行の抑制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46990</xdr:rowOff>
    </xdr:from>
    <xdr:to>
      <xdr:col>24</xdr:col>
      <xdr:colOff>25400</xdr:colOff>
      <xdr:row>81</xdr:row>
      <xdr:rowOff>46989</xdr:rowOff>
    </xdr:to>
    <xdr:cxnSp macro="">
      <xdr:nvCxnSpPr>
        <xdr:cNvPr id="363" name="直線コネクタ 362"/>
        <xdr:cNvCxnSpPr/>
      </xdr:nvCxnSpPr>
      <xdr:spPr>
        <a:xfrm flipV="1">
          <a:off x="4826000" y="12562840"/>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46989</xdr:rowOff>
    </xdr:from>
    <xdr:to>
      <xdr:col>24</xdr:col>
      <xdr:colOff>114300</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133367</xdr:rowOff>
    </xdr:from>
    <xdr:ext cx="762000" cy="259045"/>
    <xdr:sp macro="" textlink="">
      <xdr:nvSpPr>
        <xdr:cNvPr id="366" name="公債費最大値テキスト"/>
        <xdr:cNvSpPr txBox="1"/>
      </xdr:nvSpPr>
      <xdr:spPr>
        <a:xfrm>
          <a:off x="4914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46990</xdr:rowOff>
    </xdr:from>
    <xdr:to>
      <xdr:col>24</xdr:col>
      <xdr:colOff>114300</xdr:colOff>
      <xdr:row>73</xdr:row>
      <xdr:rowOff>46990</xdr:rowOff>
    </xdr:to>
    <xdr:cxnSp macro="">
      <xdr:nvCxnSpPr>
        <xdr:cNvPr id="367" name="直線コネクタ 366"/>
        <xdr:cNvCxnSpPr/>
      </xdr:nvCxnSpPr>
      <xdr:spPr>
        <a:xfrm>
          <a:off x="4737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81</xdr:row>
      <xdr:rowOff>39370</xdr:rowOff>
    </xdr:from>
    <xdr:to>
      <xdr:col>24</xdr:col>
      <xdr:colOff>25400</xdr:colOff>
      <xdr:row>81</xdr:row>
      <xdr:rowOff>46989</xdr:rowOff>
    </xdr:to>
    <xdr:cxnSp macro="">
      <xdr:nvCxnSpPr>
        <xdr:cNvPr id="368" name="直線コネクタ 367"/>
        <xdr:cNvCxnSpPr/>
      </xdr:nvCxnSpPr>
      <xdr:spPr>
        <a:xfrm>
          <a:off x="3987800" y="139268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107966</xdr:rowOff>
    </xdr:from>
    <xdr:ext cx="762000" cy="259045"/>
    <xdr:sp macro="" textlink="">
      <xdr:nvSpPr>
        <xdr:cNvPr id="369" name="公債費平均値テキスト"/>
        <xdr:cNvSpPr txBox="1"/>
      </xdr:nvSpPr>
      <xdr:spPr>
        <a:xfrm>
          <a:off x="4914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0" name="フローチャート: 判断 369"/>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81</xdr:row>
      <xdr:rowOff>8889</xdr:rowOff>
    </xdr:from>
    <xdr:to>
      <xdr:col>19</xdr:col>
      <xdr:colOff>187325</xdr:colOff>
      <xdr:row>81</xdr:row>
      <xdr:rowOff>39370</xdr:rowOff>
    </xdr:to>
    <xdr:cxnSp macro="">
      <xdr:nvCxnSpPr>
        <xdr:cNvPr id="371" name="直線コネクタ 370"/>
        <xdr:cNvCxnSpPr/>
      </xdr:nvCxnSpPr>
      <xdr:spPr>
        <a:xfrm>
          <a:off x="3098800" y="138963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2" name="フローチャート: 判断 371"/>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39387</xdr:rowOff>
    </xdr:from>
    <xdr:ext cx="736600" cy="259045"/>
    <xdr:sp macro="" textlink="">
      <xdr:nvSpPr>
        <xdr:cNvPr id="373" name="テキスト ボックス 372"/>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81</xdr:row>
      <xdr:rowOff>8889</xdr:rowOff>
    </xdr:from>
    <xdr:to>
      <xdr:col>15</xdr:col>
      <xdr:colOff>98425</xdr:colOff>
      <xdr:row>81</xdr:row>
      <xdr:rowOff>153670</xdr:rowOff>
    </xdr:to>
    <xdr:cxnSp macro="">
      <xdr:nvCxnSpPr>
        <xdr:cNvPr id="374" name="直線コネクタ 373"/>
        <xdr:cNvCxnSpPr/>
      </xdr:nvCxnSpPr>
      <xdr:spPr>
        <a:xfrm flipV="1">
          <a:off x="2209800" y="13896339"/>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5" name="フローチャート: 判断 374"/>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142257</xdr:rowOff>
    </xdr:from>
    <xdr:ext cx="762000" cy="259045"/>
    <xdr:sp macro="" textlink="">
      <xdr:nvSpPr>
        <xdr:cNvPr id="376" name="テキスト ボックス 375"/>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119380</xdr:rowOff>
    </xdr:from>
    <xdr:to>
      <xdr:col>11</xdr:col>
      <xdr:colOff>9525</xdr:colOff>
      <xdr:row>81</xdr:row>
      <xdr:rowOff>153670</xdr:rowOff>
    </xdr:to>
    <xdr:cxnSp macro="">
      <xdr:nvCxnSpPr>
        <xdr:cNvPr id="377" name="直線コネクタ 376"/>
        <xdr:cNvCxnSpPr/>
      </xdr:nvCxnSpPr>
      <xdr:spPr>
        <a:xfrm>
          <a:off x="1320800" y="138353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8" name="フローチャート: 判断 377"/>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79" name="テキスト ボックス 378"/>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80" name="フローチャート: 判断 379"/>
        <xdr:cNvSpPr/>
      </xdr:nvSpPr>
      <xdr:spPr>
        <a:xfrm>
          <a:off x="1270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100347</xdr:rowOff>
    </xdr:from>
    <xdr:ext cx="762000" cy="259045"/>
    <xdr:sp macro="" textlink="">
      <xdr:nvSpPr>
        <xdr:cNvPr id="381" name="テキスト ボックス 380"/>
        <xdr:cNvSpPr txBox="1"/>
      </xdr:nvSpPr>
      <xdr:spPr>
        <a:xfrm>
          <a:off x="939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167639</xdr:rowOff>
    </xdr:from>
    <xdr:to>
      <xdr:col>24</xdr:col>
      <xdr:colOff>76200</xdr:colOff>
      <xdr:row>81</xdr:row>
      <xdr:rowOff>97789</xdr:rowOff>
    </xdr:to>
    <xdr:sp macro="" textlink="">
      <xdr:nvSpPr>
        <xdr:cNvPr id="387" name="楕円 386"/>
        <xdr:cNvSpPr/>
      </xdr:nvSpPr>
      <xdr:spPr>
        <a:xfrm>
          <a:off x="4775200" y="1388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76216</xdr:rowOff>
    </xdr:from>
    <xdr:ext cx="762000" cy="259045"/>
    <xdr:sp macro="" textlink="">
      <xdr:nvSpPr>
        <xdr:cNvPr id="388" name="公債費該当値テキスト"/>
        <xdr:cNvSpPr txBox="1"/>
      </xdr:nvSpPr>
      <xdr:spPr>
        <a:xfrm>
          <a:off x="4914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160020</xdr:rowOff>
    </xdr:from>
    <xdr:to>
      <xdr:col>20</xdr:col>
      <xdr:colOff>38100</xdr:colOff>
      <xdr:row>81</xdr:row>
      <xdr:rowOff>90170</xdr:rowOff>
    </xdr:to>
    <xdr:sp macro="" textlink="">
      <xdr:nvSpPr>
        <xdr:cNvPr id="389" name="楕円 388"/>
        <xdr:cNvSpPr/>
      </xdr:nvSpPr>
      <xdr:spPr>
        <a:xfrm>
          <a:off x="3937000" y="1387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74947</xdr:rowOff>
    </xdr:from>
    <xdr:ext cx="736600" cy="259045"/>
    <xdr:sp macro="" textlink="">
      <xdr:nvSpPr>
        <xdr:cNvPr id="390" name="テキスト ボックス 389"/>
        <xdr:cNvSpPr txBox="1"/>
      </xdr:nvSpPr>
      <xdr:spPr>
        <a:xfrm>
          <a:off x="3606800" y="1396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129539</xdr:rowOff>
    </xdr:from>
    <xdr:to>
      <xdr:col>15</xdr:col>
      <xdr:colOff>149225</xdr:colOff>
      <xdr:row>81</xdr:row>
      <xdr:rowOff>59689</xdr:rowOff>
    </xdr:to>
    <xdr:sp macro="" textlink="">
      <xdr:nvSpPr>
        <xdr:cNvPr id="391" name="楕円 390"/>
        <xdr:cNvSpPr/>
      </xdr:nvSpPr>
      <xdr:spPr>
        <a:xfrm>
          <a:off x="3048000" y="1384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44466</xdr:rowOff>
    </xdr:from>
    <xdr:ext cx="762000" cy="259045"/>
    <xdr:sp macro="" textlink="">
      <xdr:nvSpPr>
        <xdr:cNvPr id="392" name="テキスト ボックス 391"/>
        <xdr:cNvSpPr txBox="1"/>
      </xdr:nvSpPr>
      <xdr:spPr>
        <a:xfrm>
          <a:off x="2717800" y="13931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81</xdr:row>
      <xdr:rowOff>102870</xdr:rowOff>
    </xdr:from>
    <xdr:to>
      <xdr:col>11</xdr:col>
      <xdr:colOff>60325</xdr:colOff>
      <xdr:row>82</xdr:row>
      <xdr:rowOff>33020</xdr:rowOff>
    </xdr:to>
    <xdr:sp macro="" textlink="">
      <xdr:nvSpPr>
        <xdr:cNvPr id="393" name="楕円 392"/>
        <xdr:cNvSpPr/>
      </xdr:nvSpPr>
      <xdr:spPr>
        <a:xfrm>
          <a:off x="2159000" y="1399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82</xdr:row>
      <xdr:rowOff>17797</xdr:rowOff>
    </xdr:from>
    <xdr:ext cx="762000" cy="259045"/>
    <xdr:sp macro="" textlink="">
      <xdr:nvSpPr>
        <xdr:cNvPr id="394" name="テキスト ボックス 393"/>
        <xdr:cNvSpPr txBox="1"/>
      </xdr:nvSpPr>
      <xdr:spPr>
        <a:xfrm>
          <a:off x="1828800" y="1407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68580</xdr:rowOff>
    </xdr:from>
    <xdr:to>
      <xdr:col>6</xdr:col>
      <xdr:colOff>171450</xdr:colOff>
      <xdr:row>80</xdr:row>
      <xdr:rowOff>170180</xdr:rowOff>
    </xdr:to>
    <xdr:sp macro="" textlink="">
      <xdr:nvSpPr>
        <xdr:cNvPr id="395" name="楕円 394"/>
        <xdr:cNvSpPr/>
      </xdr:nvSpPr>
      <xdr:spPr>
        <a:xfrm>
          <a:off x="1270000" y="1378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154957</xdr:rowOff>
    </xdr:from>
    <xdr:ext cx="762000" cy="259045"/>
    <xdr:sp macro="" textlink="">
      <xdr:nvSpPr>
        <xdr:cNvPr id="396" name="テキスト ボックス 395"/>
        <xdr:cNvSpPr txBox="1"/>
      </xdr:nvSpPr>
      <xdr:spPr>
        <a:xfrm>
          <a:off x="939800" y="1387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については、前年度と比較すると微減の７５．０％となった。また、類似団体平均と比較すると低い水準にあるが、扶助費は増加傾向にあり、全体として費用の見直しに努めていく。</a:t>
          </a: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122428</xdr:rowOff>
    </xdr:from>
    <xdr:to>
      <xdr:col>82</xdr:col>
      <xdr:colOff>107950</xdr:colOff>
      <xdr:row>81</xdr:row>
      <xdr:rowOff>42418</xdr:rowOff>
    </xdr:to>
    <xdr:cxnSp macro="">
      <xdr:nvCxnSpPr>
        <xdr:cNvPr id="422" name="直線コネクタ 421"/>
        <xdr:cNvCxnSpPr/>
      </xdr:nvCxnSpPr>
      <xdr:spPr>
        <a:xfrm flipV="1">
          <a:off x="16510000" y="1246682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3"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4" name="直線コネクタ 423"/>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37355</xdr:rowOff>
    </xdr:from>
    <xdr:ext cx="762000" cy="259045"/>
    <xdr:sp macro="" textlink="">
      <xdr:nvSpPr>
        <xdr:cNvPr id="425" name="公債費以外最大値テキスト"/>
        <xdr:cNvSpPr txBox="1"/>
      </xdr:nvSpPr>
      <xdr:spPr>
        <a:xfrm>
          <a:off x="16598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122428</xdr:rowOff>
    </xdr:from>
    <xdr:to>
      <xdr:col>82</xdr:col>
      <xdr:colOff>196850</xdr:colOff>
      <xdr:row>72</xdr:row>
      <xdr:rowOff>122428</xdr:rowOff>
    </xdr:to>
    <xdr:cxnSp macro="">
      <xdr:nvCxnSpPr>
        <xdr:cNvPr id="426" name="直線コネクタ 425"/>
        <xdr:cNvCxnSpPr/>
      </xdr:nvCxnSpPr>
      <xdr:spPr>
        <a:xfrm>
          <a:off x="16421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69850</xdr:rowOff>
    </xdr:from>
    <xdr:to>
      <xdr:col>82</xdr:col>
      <xdr:colOff>107950</xdr:colOff>
      <xdr:row>77</xdr:row>
      <xdr:rowOff>74422</xdr:rowOff>
    </xdr:to>
    <xdr:cxnSp macro="">
      <xdr:nvCxnSpPr>
        <xdr:cNvPr id="427" name="直線コネクタ 426"/>
        <xdr:cNvCxnSpPr/>
      </xdr:nvCxnSpPr>
      <xdr:spPr>
        <a:xfrm flipV="1">
          <a:off x="15671800" y="132715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82566</xdr:rowOff>
    </xdr:from>
    <xdr:ext cx="762000" cy="259045"/>
    <xdr:sp macro="" textlink="">
      <xdr:nvSpPr>
        <xdr:cNvPr id="428" name="公債費以外平均値テキスト"/>
        <xdr:cNvSpPr txBox="1"/>
      </xdr:nvSpPr>
      <xdr:spPr>
        <a:xfrm>
          <a:off x="16598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29" name="フローチャート: 判断 428"/>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12700</xdr:rowOff>
    </xdr:from>
    <xdr:to>
      <xdr:col>78</xdr:col>
      <xdr:colOff>69850</xdr:colOff>
      <xdr:row>77</xdr:row>
      <xdr:rowOff>74422</xdr:rowOff>
    </xdr:to>
    <xdr:cxnSp macro="">
      <xdr:nvCxnSpPr>
        <xdr:cNvPr id="430" name="直線コネクタ 429"/>
        <xdr:cNvCxnSpPr/>
      </xdr:nvCxnSpPr>
      <xdr:spPr>
        <a:xfrm>
          <a:off x="14782800" y="13042900"/>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105918</xdr:rowOff>
    </xdr:from>
    <xdr:to>
      <xdr:col>78</xdr:col>
      <xdr:colOff>120650</xdr:colOff>
      <xdr:row>78</xdr:row>
      <xdr:rowOff>36068</xdr:rowOff>
    </xdr:to>
    <xdr:sp macro="" textlink="">
      <xdr:nvSpPr>
        <xdr:cNvPr id="431" name="フローチャート: 判断 430"/>
        <xdr:cNvSpPr/>
      </xdr:nvSpPr>
      <xdr:spPr>
        <a:xfrm>
          <a:off x="15621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20845</xdr:rowOff>
    </xdr:from>
    <xdr:ext cx="736600" cy="259045"/>
    <xdr:sp macro="" textlink="">
      <xdr:nvSpPr>
        <xdr:cNvPr id="432" name="テキスト ボックス 431"/>
        <xdr:cNvSpPr txBox="1"/>
      </xdr:nvSpPr>
      <xdr:spPr>
        <a:xfrm>
          <a:off x="15290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12700</xdr:rowOff>
    </xdr:from>
    <xdr:to>
      <xdr:col>73</xdr:col>
      <xdr:colOff>180975</xdr:colOff>
      <xdr:row>76</xdr:row>
      <xdr:rowOff>108713</xdr:rowOff>
    </xdr:to>
    <xdr:cxnSp macro="">
      <xdr:nvCxnSpPr>
        <xdr:cNvPr id="433" name="直線コネクタ 432"/>
        <xdr:cNvCxnSpPr/>
      </xdr:nvCxnSpPr>
      <xdr:spPr>
        <a:xfrm flipV="1">
          <a:off x="13893800" y="13042900"/>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158496</xdr:rowOff>
    </xdr:from>
    <xdr:to>
      <xdr:col>74</xdr:col>
      <xdr:colOff>31750</xdr:colOff>
      <xdr:row>77</xdr:row>
      <xdr:rowOff>88646</xdr:rowOff>
    </xdr:to>
    <xdr:sp macro="" textlink="">
      <xdr:nvSpPr>
        <xdr:cNvPr id="434" name="フローチャート: 判断 433"/>
        <xdr:cNvSpPr/>
      </xdr:nvSpPr>
      <xdr:spPr>
        <a:xfrm>
          <a:off x="14732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73423</xdr:rowOff>
    </xdr:from>
    <xdr:ext cx="762000" cy="259045"/>
    <xdr:sp macro="" textlink="">
      <xdr:nvSpPr>
        <xdr:cNvPr id="435" name="テキスト ボックス 434"/>
        <xdr:cNvSpPr txBox="1"/>
      </xdr:nvSpPr>
      <xdr:spPr>
        <a:xfrm>
          <a:off x="14401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138430</xdr:rowOff>
    </xdr:from>
    <xdr:to>
      <xdr:col>69</xdr:col>
      <xdr:colOff>92075</xdr:colOff>
      <xdr:row>76</xdr:row>
      <xdr:rowOff>108713</xdr:rowOff>
    </xdr:to>
    <xdr:cxnSp macro="">
      <xdr:nvCxnSpPr>
        <xdr:cNvPr id="436" name="直線コネクタ 435"/>
        <xdr:cNvCxnSpPr/>
      </xdr:nvCxnSpPr>
      <xdr:spPr>
        <a:xfrm>
          <a:off x="13004800" y="12997180"/>
          <a:ext cx="8890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7" name="フローチャート: 判断 436"/>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59707</xdr:rowOff>
    </xdr:from>
    <xdr:ext cx="762000" cy="259045"/>
    <xdr:sp macro="" textlink="">
      <xdr:nvSpPr>
        <xdr:cNvPr id="438" name="テキスト ボックス 437"/>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9" name="フローチャート: 判断 438"/>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167149</xdr:rowOff>
    </xdr:from>
    <xdr:ext cx="762000" cy="259045"/>
    <xdr:sp macro="" textlink="">
      <xdr:nvSpPr>
        <xdr:cNvPr id="440" name="テキスト ボックス 439"/>
        <xdr:cNvSpPr txBox="1"/>
      </xdr:nvSpPr>
      <xdr:spPr>
        <a:xfrm>
          <a:off x="12623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46" name="楕円 445"/>
        <xdr:cNvSpPr/>
      </xdr:nvSpPr>
      <xdr:spPr>
        <a:xfrm>
          <a:off x="16459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35577</xdr:rowOff>
    </xdr:from>
    <xdr:ext cx="762000" cy="259045"/>
    <xdr:sp macro="" textlink="">
      <xdr:nvSpPr>
        <xdr:cNvPr id="447" name="公債費以外該当値テキスト"/>
        <xdr:cNvSpPr txBox="1"/>
      </xdr:nvSpPr>
      <xdr:spPr>
        <a:xfrm>
          <a:off x="165989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23622</xdr:rowOff>
    </xdr:from>
    <xdr:to>
      <xdr:col>78</xdr:col>
      <xdr:colOff>120650</xdr:colOff>
      <xdr:row>77</xdr:row>
      <xdr:rowOff>125222</xdr:rowOff>
    </xdr:to>
    <xdr:sp macro="" textlink="">
      <xdr:nvSpPr>
        <xdr:cNvPr id="448" name="楕円 447"/>
        <xdr:cNvSpPr/>
      </xdr:nvSpPr>
      <xdr:spPr>
        <a:xfrm>
          <a:off x="15621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135399</xdr:rowOff>
    </xdr:from>
    <xdr:ext cx="736600" cy="259045"/>
    <xdr:sp macro="" textlink="">
      <xdr:nvSpPr>
        <xdr:cNvPr id="449" name="テキスト ボックス 448"/>
        <xdr:cNvSpPr txBox="1"/>
      </xdr:nvSpPr>
      <xdr:spPr>
        <a:xfrm>
          <a:off x="15290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133350</xdr:rowOff>
    </xdr:from>
    <xdr:to>
      <xdr:col>74</xdr:col>
      <xdr:colOff>31750</xdr:colOff>
      <xdr:row>76</xdr:row>
      <xdr:rowOff>63500</xdr:rowOff>
    </xdr:to>
    <xdr:sp macro="" textlink="">
      <xdr:nvSpPr>
        <xdr:cNvPr id="450" name="楕円 449"/>
        <xdr:cNvSpPr/>
      </xdr:nvSpPr>
      <xdr:spPr>
        <a:xfrm>
          <a:off x="14732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73677</xdr:rowOff>
    </xdr:from>
    <xdr:ext cx="762000" cy="259045"/>
    <xdr:sp macro="" textlink="">
      <xdr:nvSpPr>
        <xdr:cNvPr id="451" name="テキスト ボックス 450"/>
        <xdr:cNvSpPr txBox="1"/>
      </xdr:nvSpPr>
      <xdr:spPr>
        <a:xfrm>
          <a:off x="14401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57913</xdr:rowOff>
    </xdr:from>
    <xdr:to>
      <xdr:col>69</xdr:col>
      <xdr:colOff>142875</xdr:colOff>
      <xdr:row>76</xdr:row>
      <xdr:rowOff>159513</xdr:rowOff>
    </xdr:to>
    <xdr:sp macro="" textlink="">
      <xdr:nvSpPr>
        <xdr:cNvPr id="452" name="楕円 451"/>
        <xdr:cNvSpPr/>
      </xdr:nvSpPr>
      <xdr:spPr>
        <a:xfrm>
          <a:off x="13843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169689</xdr:rowOff>
    </xdr:from>
    <xdr:ext cx="762000" cy="259045"/>
    <xdr:sp macro="" textlink="">
      <xdr:nvSpPr>
        <xdr:cNvPr id="453" name="テキスト ボックス 452"/>
        <xdr:cNvSpPr txBox="1"/>
      </xdr:nvSpPr>
      <xdr:spPr>
        <a:xfrm>
          <a:off x="13512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87630</xdr:rowOff>
    </xdr:from>
    <xdr:to>
      <xdr:col>65</xdr:col>
      <xdr:colOff>53975</xdr:colOff>
      <xdr:row>76</xdr:row>
      <xdr:rowOff>17780</xdr:rowOff>
    </xdr:to>
    <xdr:sp macro="" textlink="">
      <xdr:nvSpPr>
        <xdr:cNvPr id="454" name="楕円 453"/>
        <xdr:cNvSpPr/>
      </xdr:nvSpPr>
      <xdr:spPr>
        <a:xfrm>
          <a:off x="12954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27957</xdr:rowOff>
    </xdr:from>
    <xdr:ext cx="762000" cy="259045"/>
    <xdr:sp macro="" textlink="">
      <xdr:nvSpPr>
        <xdr:cNvPr id="455" name="テキスト ボックス 454"/>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奈良県上牧町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24647</xdr:rowOff>
    </xdr:from>
    <xdr:to>
      <xdr:col>29</xdr:col>
      <xdr:colOff>127000</xdr:colOff>
      <xdr:row>20</xdr:row>
      <xdr:rowOff>122129</xdr:rowOff>
    </xdr:to>
    <xdr:cxnSp macro="">
      <xdr:nvCxnSpPr>
        <xdr:cNvPr id="47" name="直線コネクタ 46"/>
        <xdr:cNvCxnSpPr/>
      </xdr:nvCxnSpPr>
      <xdr:spPr bwMode="auto">
        <a:xfrm flipV="1">
          <a:off x="5651500" y="2129672"/>
          <a:ext cx="0" cy="1469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94206</xdr:rowOff>
    </xdr:from>
    <xdr:ext cx="762000" cy="259045"/>
    <xdr:sp macro="" textlink="">
      <xdr:nvSpPr>
        <xdr:cNvPr id="48" name="人口1人当たり決算額の推移最小値テキスト130"/>
        <xdr:cNvSpPr txBox="1"/>
      </xdr:nvSpPr>
      <xdr:spPr>
        <a:xfrm>
          <a:off x="5740400" y="357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122129</xdr:rowOff>
    </xdr:from>
    <xdr:to>
      <xdr:col>30</xdr:col>
      <xdr:colOff>25400</xdr:colOff>
      <xdr:row>20</xdr:row>
      <xdr:rowOff>122129</xdr:rowOff>
    </xdr:to>
    <xdr:cxnSp macro="">
      <xdr:nvCxnSpPr>
        <xdr:cNvPr id="49" name="直線コネクタ 48"/>
        <xdr:cNvCxnSpPr/>
      </xdr:nvCxnSpPr>
      <xdr:spPr bwMode="auto">
        <a:xfrm>
          <a:off x="5562600" y="3598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111024</xdr:rowOff>
    </xdr:from>
    <xdr:ext cx="762000" cy="259045"/>
    <xdr:sp macro="" textlink="">
      <xdr:nvSpPr>
        <xdr:cNvPr id="50" name="人口1人当たり決算額の推移最大値テキスト130"/>
        <xdr:cNvSpPr txBox="1"/>
      </xdr:nvSpPr>
      <xdr:spPr>
        <a:xfrm>
          <a:off x="5740400" y="187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24647</xdr:rowOff>
    </xdr:from>
    <xdr:to>
      <xdr:col>30</xdr:col>
      <xdr:colOff>25400</xdr:colOff>
      <xdr:row>12</xdr:row>
      <xdr:rowOff>24647</xdr:rowOff>
    </xdr:to>
    <xdr:cxnSp macro="">
      <xdr:nvCxnSpPr>
        <xdr:cNvPr id="51" name="直線コネクタ 50"/>
        <xdr:cNvCxnSpPr/>
      </xdr:nvCxnSpPr>
      <xdr:spPr bwMode="auto">
        <a:xfrm>
          <a:off x="5562600" y="21296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29137</xdr:rowOff>
    </xdr:from>
    <xdr:to>
      <xdr:col>29</xdr:col>
      <xdr:colOff>127000</xdr:colOff>
      <xdr:row>17</xdr:row>
      <xdr:rowOff>40404</xdr:rowOff>
    </xdr:to>
    <xdr:cxnSp macro="">
      <xdr:nvCxnSpPr>
        <xdr:cNvPr id="52" name="直線コネクタ 51"/>
        <xdr:cNvCxnSpPr/>
      </xdr:nvCxnSpPr>
      <xdr:spPr bwMode="auto">
        <a:xfrm flipV="1">
          <a:off x="5003800" y="2991412"/>
          <a:ext cx="647700" cy="11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91950</xdr:rowOff>
    </xdr:from>
    <xdr:ext cx="762000" cy="259045"/>
    <xdr:sp macro="" textlink="">
      <xdr:nvSpPr>
        <xdr:cNvPr id="53" name="人口1人当たり決算額の推移平均値テキスト130"/>
        <xdr:cNvSpPr txBox="1"/>
      </xdr:nvSpPr>
      <xdr:spPr>
        <a:xfrm>
          <a:off x="5740400" y="3054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119873</xdr:rowOff>
    </xdr:from>
    <xdr:to>
      <xdr:col>29</xdr:col>
      <xdr:colOff>177800</xdr:colOff>
      <xdr:row>18</xdr:row>
      <xdr:rowOff>50023</xdr:rowOff>
    </xdr:to>
    <xdr:sp macro="" textlink="">
      <xdr:nvSpPr>
        <xdr:cNvPr id="54" name="フローチャート: 判断 53"/>
        <xdr:cNvSpPr/>
      </xdr:nvSpPr>
      <xdr:spPr bwMode="auto">
        <a:xfrm>
          <a:off x="56007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31766</xdr:rowOff>
    </xdr:from>
    <xdr:to>
      <xdr:col>26</xdr:col>
      <xdr:colOff>50800</xdr:colOff>
      <xdr:row>17</xdr:row>
      <xdr:rowOff>40404</xdr:rowOff>
    </xdr:to>
    <xdr:cxnSp macro="">
      <xdr:nvCxnSpPr>
        <xdr:cNvPr id="55" name="直線コネクタ 54"/>
        <xdr:cNvCxnSpPr/>
      </xdr:nvCxnSpPr>
      <xdr:spPr bwMode="auto">
        <a:xfrm>
          <a:off x="4305300" y="2994041"/>
          <a:ext cx="698500" cy="86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130585</xdr:rowOff>
    </xdr:from>
    <xdr:to>
      <xdr:col>26</xdr:col>
      <xdr:colOff>101600</xdr:colOff>
      <xdr:row>18</xdr:row>
      <xdr:rowOff>60735</xdr:rowOff>
    </xdr:to>
    <xdr:sp macro="" textlink="">
      <xdr:nvSpPr>
        <xdr:cNvPr id="56" name="フローチャート: 判断 55"/>
        <xdr:cNvSpPr/>
      </xdr:nvSpPr>
      <xdr:spPr bwMode="auto">
        <a:xfrm>
          <a:off x="4953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45512</xdr:rowOff>
    </xdr:from>
    <xdr:ext cx="736600" cy="259045"/>
    <xdr:sp macro="" textlink="">
      <xdr:nvSpPr>
        <xdr:cNvPr id="57" name="テキスト ボックス 56"/>
        <xdr:cNvSpPr txBox="1"/>
      </xdr:nvSpPr>
      <xdr:spPr>
        <a:xfrm>
          <a:off x="4622800" y="3179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31766</xdr:rowOff>
    </xdr:from>
    <xdr:to>
      <xdr:col>22</xdr:col>
      <xdr:colOff>114300</xdr:colOff>
      <xdr:row>17</xdr:row>
      <xdr:rowOff>47131</xdr:rowOff>
    </xdr:to>
    <xdr:cxnSp macro="">
      <xdr:nvCxnSpPr>
        <xdr:cNvPr id="58" name="直線コネクタ 57"/>
        <xdr:cNvCxnSpPr/>
      </xdr:nvCxnSpPr>
      <xdr:spPr bwMode="auto">
        <a:xfrm flipV="1">
          <a:off x="3606800" y="2994041"/>
          <a:ext cx="698500" cy="153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151502</xdr:rowOff>
    </xdr:from>
    <xdr:to>
      <xdr:col>22</xdr:col>
      <xdr:colOff>165100</xdr:colOff>
      <xdr:row>18</xdr:row>
      <xdr:rowOff>81652</xdr:rowOff>
    </xdr:to>
    <xdr:sp macro="" textlink="">
      <xdr:nvSpPr>
        <xdr:cNvPr id="59" name="フローチャート: 判断 58"/>
        <xdr:cNvSpPr/>
      </xdr:nvSpPr>
      <xdr:spPr bwMode="auto">
        <a:xfrm>
          <a:off x="4254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66429</xdr:rowOff>
    </xdr:from>
    <xdr:ext cx="762000" cy="259045"/>
    <xdr:sp macro="" textlink="">
      <xdr:nvSpPr>
        <xdr:cNvPr id="60" name="テキスト ボックス 59"/>
        <xdr:cNvSpPr txBox="1"/>
      </xdr:nvSpPr>
      <xdr:spPr>
        <a:xfrm>
          <a:off x="39243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47131</xdr:rowOff>
    </xdr:from>
    <xdr:to>
      <xdr:col>18</xdr:col>
      <xdr:colOff>177800</xdr:colOff>
      <xdr:row>17</xdr:row>
      <xdr:rowOff>133493</xdr:rowOff>
    </xdr:to>
    <xdr:cxnSp macro="">
      <xdr:nvCxnSpPr>
        <xdr:cNvPr id="61" name="直線コネクタ 60"/>
        <xdr:cNvCxnSpPr/>
      </xdr:nvCxnSpPr>
      <xdr:spPr bwMode="auto">
        <a:xfrm flipV="1">
          <a:off x="2908300" y="3009406"/>
          <a:ext cx="698500" cy="86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96066</xdr:rowOff>
    </xdr:from>
    <xdr:to>
      <xdr:col>19</xdr:col>
      <xdr:colOff>38100</xdr:colOff>
      <xdr:row>18</xdr:row>
      <xdr:rowOff>26216</xdr:rowOff>
    </xdr:to>
    <xdr:sp macro="" textlink="">
      <xdr:nvSpPr>
        <xdr:cNvPr id="62" name="フローチャート: 判断 61"/>
        <xdr:cNvSpPr/>
      </xdr:nvSpPr>
      <xdr:spPr bwMode="auto">
        <a:xfrm>
          <a:off x="3556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10993</xdr:rowOff>
    </xdr:from>
    <xdr:ext cx="762000" cy="259045"/>
    <xdr:sp macro="" textlink="">
      <xdr:nvSpPr>
        <xdr:cNvPr id="63" name="テキスト ボックス 62"/>
        <xdr:cNvSpPr txBox="1"/>
      </xdr:nvSpPr>
      <xdr:spPr>
        <a:xfrm>
          <a:off x="32258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117032</xdr:rowOff>
    </xdr:from>
    <xdr:to>
      <xdr:col>15</xdr:col>
      <xdr:colOff>101600</xdr:colOff>
      <xdr:row>18</xdr:row>
      <xdr:rowOff>47182</xdr:rowOff>
    </xdr:to>
    <xdr:sp macro="" textlink="">
      <xdr:nvSpPr>
        <xdr:cNvPr id="64" name="フローチャート: 判断 63"/>
        <xdr:cNvSpPr/>
      </xdr:nvSpPr>
      <xdr:spPr bwMode="auto">
        <a:xfrm>
          <a:off x="2857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31959</xdr:rowOff>
    </xdr:from>
    <xdr:ext cx="762000" cy="259045"/>
    <xdr:sp macro="" textlink="">
      <xdr:nvSpPr>
        <xdr:cNvPr id="65" name="テキスト ボックス 64"/>
        <xdr:cNvSpPr txBox="1"/>
      </xdr:nvSpPr>
      <xdr:spPr>
        <a:xfrm>
          <a:off x="2527300" y="316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149787</xdr:rowOff>
    </xdr:from>
    <xdr:to>
      <xdr:col>29</xdr:col>
      <xdr:colOff>177800</xdr:colOff>
      <xdr:row>17</xdr:row>
      <xdr:rowOff>79937</xdr:rowOff>
    </xdr:to>
    <xdr:sp macro="" textlink="">
      <xdr:nvSpPr>
        <xdr:cNvPr id="71" name="楕円 70"/>
        <xdr:cNvSpPr/>
      </xdr:nvSpPr>
      <xdr:spPr bwMode="auto">
        <a:xfrm>
          <a:off x="5600700" y="29406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166314</xdr:rowOff>
    </xdr:from>
    <xdr:ext cx="762000" cy="259045"/>
    <xdr:sp macro="" textlink="">
      <xdr:nvSpPr>
        <xdr:cNvPr id="72" name="人口1人当たり決算額の推移該当値テキスト130"/>
        <xdr:cNvSpPr txBox="1"/>
      </xdr:nvSpPr>
      <xdr:spPr>
        <a:xfrm>
          <a:off x="5740400" y="278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161054</xdr:rowOff>
    </xdr:from>
    <xdr:to>
      <xdr:col>26</xdr:col>
      <xdr:colOff>101600</xdr:colOff>
      <xdr:row>17</xdr:row>
      <xdr:rowOff>91204</xdr:rowOff>
    </xdr:to>
    <xdr:sp macro="" textlink="">
      <xdr:nvSpPr>
        <xdr:cNvPr id="73" name="楕円 72"/>
        <xdr:cNvSpPr/>
      </xdr:nvSpPr>
      <xdr:spPr bwMode="auto">
        <a:xfrm>
          <a:off x="4953000" y="2951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101381</xdr:rowOff>
    </xdr:from>
    <xdr:ext cx="736600" cy="259045"/>
    <xdr:sp macro="" textlink="">
      <xdr:nvSpPr>
        <xdr:cNvPr id="74" name="テキスト ボックス 73"/>
        <xdr:cNvSpPr txBox="1"/>
      </xdr:nvSpPr>
      <xdr:spPr>
        <a:xfrm>
          <a:off x="4622800" y="2720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152416</xdr:rowOff>
    </xdr:from>
    <xdr:to>
      <xdr:col>22</xdr:col>
      <xdr:colOff>165100</xdr:colOff>
      <xdr:row>17</xdr:row>
      <xdr:rowOff>82566</xdr:rowOff>
    </xdr:to>
    <xdr:sp macro="" textlink="">
      <xdr:nvSpPr>
        <xdr:cNvPr id="75" name="楕円 74"/>
        <xdr:cNvSpPr/>
      </xdr:nvSpPr>
      <xdr:spPr bwMode="auto">
        <a:xfrm>
          <a:off x="4254500" y="29432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92743</xdr:rowOff>
    </xdr:from>
    <xdr:ext cx="762000" cy="259045"/>
    <xdr:sp macro="" textlink="">
      <xdr:nvSpPr>
        <xdr:cNvPr id="76" name="テキスト ボックス 75"/>
        <xdr:cNvSpPr txBox="1"/>
      </xdr:nvSpPr>
      <xdr:spPr>
        <a:xfrm>
          <a:off x="3924300" y="2712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167781</xdr:rowOff>
    </xdr:from>
    <xdr:to>
      <xdr:col>19</xdr:col>
      <xdr:colOff>38100</xdr:colOff>
      <xdr:row>17</xdr:row>
      <xdr:rowOff>97931</xdr:rowOff>
    </xdr:to>
    <xdr:sp macro="" textlink="">
      <xdr:nvSpPr>
        <xdr:cNvPr id="77" name="楕円 76"/>
        <xdr:cNvSpPr/>
      </xdr:nvSpPr>
      <xdr:spPr bwMode="auto">
        <a:xfrm>
          <a:off x="3556000" y="2958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108108</xdr:rowOff>
    </xdr:from>
    <xdr:ext cx="762000" cy="259045"/>
    <xdr:sp macro="" textlink="">
      <xdr:nvSpPr>
        <xdr:cNvPr id="78" name="テキスト ボックス 77"/>
        <xdr:cNvSpPr txBox="1"/>
      </xdr:nvSpPr>
      <xdr:spPr>
        <a:xfrm>
          <a:off x="3225800" y="2727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82693</xdr:rowOff>
    </xdr:from>
    <xdr:to>
      <xdr:col>15</xdr:col>
      <xdr:colOff>101600</xdr:colOff>
      <xdr:row>18</xdr:row>
      <xdr:rowOff>12843</xdr:rowOff>
    </xdr:to>
    <xdr:sp macro="" textlink="">
      <xdr:nvSpPr>
        <xdr:cNvPr id="79" name="楕円 78"/>
        <xdr:cNvSpPr/>
      </xdr:nvSpPr>
      <xdr:spPr bwMode="auto">
        <a:xfrm>
          <a:off x="2857500" y="3044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23020</xdr:rowOff>
    </xdr:from>
    <xdr:ext cx="762000" cy="259045"/>
    <xdr:sp macro="" textlink="">
      <xdr:nvSpPr>
        <xdr:cNvPr id="80" name="テキスト ボックス 79"/>
        <xdr:cNvSpPr txBox="1"/>
      </xdr:nvSpPr>
      <xdr:spPr>
        <a:xfrm>
          <a:off x="2527300" y="281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181244</xdr:rowOff>
    </xdr:from>
    <xdr:to>
      <xdr:col>29</xdr:col>
      <xdr:colOff>127000</xdr:colOff>
      <xdr:row>37</xdr:row>
      <xdr:rowOff>288261</xdr:rowOff>
    </xdr:to>
    <xdr:cxnSp macro="">
      <xdr:nvCxnSpPr>
        <xdr:cNvPr id="110" name="直線コネクタ 109"/>
        <xdr:cNvCxnSpPr/>
      </xdr:nvCxnSpPr>
      <xdr:spPr bwMode="auto">
        <a:xfrm flipV="1">
          <a:off x="5651500" y="6105794"/>
          <a:ext cx="0" cy="1307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260338</xdr:rowOff>
    </xdr:from>
    <xdr:ext cx="762000" cy="259045"/>
    <xdr:sp macro="" textlink="">
      <xdr:nvSpPr>
        <xdr:cNvPr id="111" name="人口1人当たり決算額の推移最小値テキスト445"/>
        <xdr:cNvSpPr txBox="1"/>
      </xdr:nvSpPr>
      <xdr:spPr>
        <a:xfrm>
          <a:off x="5740400" y="738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288261</xdr:rowOff>
    </xdr:from>
    <xdr:to>
      <xdr:col>30</xdr:col>
      <xdr:colOff>25400</xdr:colOff>
      <xdr:row>37</xdr:row>
      <xdr:rowOff>288261</xdr:rowOff>
    </xdr:to>
    <xdr:cxnSp macro="">
      <xdr:nvCxnSpPr>
        <xdr:cNvPr id="112" name="直線コネクタ 111"/>
        <xdr:cNvCxnSpPr/>
      </xdr:nvCxnSpPr>
      <xdr:spPr bwMode="auto">
        <a:xfrm>
          <a:off x="5562600" y="7412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96171</xdr:rowOff>
    </xdr:from>
    <xdr:ext cx="762000" cy="259045"/>
    <xdr:sp macro="" textlink="">
      <xdr:nvSpPr>
        <xdr:cNvPr id="113" name="人口1人当たり決算額の推移最大値テキスト445"/>
        <xdr:cNvSpPr txBox="1"/>
      </xdr:nvSpPr>
      <xdr:spPr>
        <a:xfrm>
          <a:off x="5740400" y="58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181244</xdr:rowOff>
    </xdr:from>
    <xdr:to>
      <xdr:col>30</xdr:col>
      <xdr:colOff>25400</xdr:colOff>
      <xdr:row>33</xdr:row>
      <xdr:rowOff>181244</xdr:rowOff>
    </xdr:to>
    <xdr:cxnSp macro="">
      <xdr:nvCxnSpPr>
        <xdr:cNvPr id="114" name="直線コネクタ 113"/>
        <xdr:cNvCxnSpPr/>
      </xdr:nvCxnSpPr>
      <xdr:spPr bwMode="auto">
        <a:xfrm>
          <a:off x="5562600" y="6105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132650</xdr:rowOff>
    </xdr:from>
    <xdr:to>
      <xdr:col>29</xdr:col>
      <xdr:colOff>127000</xdr:colOff>
      <xdr:row>34</xdr:row>
      <xdr:rowOff>155967</xdr:rowOff>
    </xdr:to>
    <xdr:cxnSp macro="">
      <xdr:nvCxnSpPr>
        <xdr:cNvPr id="115" name="直線コネクタ 114"/>
        <xdr:cNvCxnSpPr/>
      </xdr:nvCxnSpPr>
      <xdr:spPr bwMode="auto">
        <a:xfrm>
          <a:off x="5003800" y="6400100"/>
          <a:ext cx="647700" cy="23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172374</xdr:rowOff>
    </xdr:from>
    <xdr:ext cx="762000" cy="259045"/>
    <xdr:sp macro="" textlink="">
      <xdr:nvSpPr>
        <xdr:cNvPr id="116" name="人口1人当たり決算額の推移平均値テキスト445"/>
        <xdr:cNvSpPr txBox="1"/>
      </xdr:nvSpPr>
      <xdr:spPr>
        <a:xfrm>
          <a:off x="5740400" y="6782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200297</xdr:rowOff>
    </xdr:from>
    <xdr:to>
      <xdr:col>29</xdr:col>
      <xdr:colOff>177800</xdr:colOff>
      <xdr:row>35</xdr:row>
      <xdr:rowOff>301897</xdr:rowOff>
    </xdr:to>
    <xdr:sp macro="" textlink="">
      <xdr:nvSpPr>
        <xdr:cNvPr id="117" name="フローチャート: 判断 116"/>
        <xdr:cNvSpPr/>
      </xdr:nvSpPr>
      <xdr:spPr bwMode="auto">
        <a:xfrm>
          <a:off x="56007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132650</xdr:rowOff>
    </xdr:from>
    <xdr:to>
      <xdr:col>26</xdr:col>
      <xdr:colOff>50800</xdr:colOff>
      <xdr:row>34</xdr:row>
      <xdr:rowOff>170597</xdr:rowOff>
    </xdr:to>
    <xdr:cxnSp macro="">
      <xdr:nvCxnSpPr>
        <xdr:cNvPr id="118" name="直線コネクタ 117"/>
        <xdr:cNvCxnSpPr/>
      </xdr:nvCxnSpPr>
      <xdr:spPr bwMode="auto">
        <a:xfrm flipV="1">
          <a:off x="4305300" y="6400100"/>
          <a:ext cx="698500" cy="37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202093</xdr:rowOff>
    </xdr:from>
    <xdr:to>
      <xdr:col>26</xdr:col>
      <xdr:colOff>101600</xdr:colOff>
      <xdr:row>35</xdr:row>
      <xdr:rowOff>303693</xdr:rowOff>
    </xdr:to>
    <xdr:sp macro="" textlink="">
      <xdr:nvSpPr>
        <xdr:cNvPr id="119" name="フローチャート: 判断 118"/>
        <xdr:cNvSpPr/>
      </xdr:nvSpPr>
      <xdr:spPr bwMode="auto">
        <a:xfrm>
          <a:off x="4953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288470</xdr:rowOff>
    </xdr:from>
    <xdr:ext cx="736600" cy="259045"/>
    <xdr:sp macro="" textlink="">
      <xdr:nvSpPr>
        <xdr:cNvPr id="120" name="テキスト ボックス 119"/>
        <xdr:cNvSpPr txBox="1"/>
      </xdr:nvSpPr>
      <xdr:spPr>
        <a:xfrm>
          <a:off x="4622800" y="689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144145</xdr:rowOff>
    </xdr:from>
    <xdr:to>
      <xdr:col>22</xdr:col>
      <xdr:colOff>114300</xdr:colOff>
      <xdr:row>34</xdr:row>
      <xdr:rowOff>170597</xdr:rowOff>
    </xdr:to>
    <xdr:cxnSp macro="">
      <xdr:nvCxnSpPr>
        <xdr:cNvPr id="121" name="直線コネクタ 120"/>
        <xdr:cNvCxnSpPr/>
      </xdr:nvCxnSpPr>
      <xdr:spPr bwMode="auto">
        <a:xfrm>
          <a:off x="3606800" y="6411595"/>
          <a:ext cx="698500" cy="264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236612</xdr:rowOff>
    </xdr:from>
    <xdr:to>
      <xdr:col>22</xdr:col>
      <xdr:colOff>165100</xdr:colOff>
      <xdr:row>35</xdr:row>
      <xdr:rowOff>338212</xdr:rowOff>
    </xdr:to>
    <xdr:sp macro="" textlink="">
      <xdr:nvSpPr>
        <xdr:cNvPr id="122" name="フローチャート: 判断 121"/>
        <xdr:cNvSpPr/>
      </xdr:nvSpPr>
      <xdr:spPr bwMode="auto">
        <a:xfrm>
          <a:off x="4254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322989</xdr:rowOff>
    </xdr:from>
    <xdr:ext cx="762000" cy="259045"/>
    <xdr:sp macro="" textlink="">
      <xdr:nvSpPr>
        <xdr:cNvPr id="123" name="テキスト ボックス 122"/>
        <xdr:cNvSpPr txBox="1"/>
      </xdr:nvSpPr>
      <xdr:spPr>
        <a:xfrm>
          <a:off x="39243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144145</xdr:rowOff>
    </xdr:from>
    <xdr:to>
      <xdr:col>18</xdr:col>
      <xdr:colOff>177800</xdr:colOff>
      <xdr:row>35</xdr:row>
      <xdr:rowOff>37422</xdr:rowOff>
    </xdr:to>
    <xdr:cxnSp macro="">
      <xdr:nvCxnSpPr>
        <xdr:cNvPr id="124" name="直線コネクタ 123"/>
        <xdr:cNvCxnSpPr/>
      </xdr:nvCxnSpPr>
      <xdr:spPr bwMode="auto">
        <a:xfrm flipV="1">
          <a:off x="2908300" y="6411595"/>
          <a:ext cx="698500" cy="2361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191806</xdr:rowOff>
    </xdr:from>
    <xdr:to>
      <xdr:col>19</xdr:col>
      <xdr:colOff>38100</xdr:colOff>
      <xdr:row>35</xdr:row>
      <xdr:rowOff>293406</xdr:rowOff>
    </xdr:to>
    <xdr:sp macro="" textlink="">
      <xdr:nvSpPr>
        <xdr:cNvPr id="125" name="フローチャート: 判断 124"/>
        <xdr:cNvSpPr/>
      </xdr:nvSpPr>
      <xdr:spPr bwMode="auto">
        <a:xfrm>
          <a:off x="3556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278183</xdr:rowOff>
    </xdr:from>
    <xdr:ext cx="762000" cy="259045"/>
    <xdr:sp macro="" textlink="">
      <xdr:nvSpPr>
        <xdr:cNvPr id="126" name="テキスト ボックス 125"/>
        <xdr:cNvSpPr txBox="1"/>
      </xdr:nvSpPr>
      <xdr:spPr>
        <a:xfrm>
          <a:off x="3225800" y="688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134558</xdr:rowOff>
    </xdr:from>
    <xdr:to>
      <xdr:col>15</xdr:col>
      <xdr:colOff>101600</xdr:colOff>
      <xdr:row>35</xdr:row>
      <xdr:rowOff>236158</xdr:rowOff>
    </xdr:to>
    <xdr:sp macro="" textlink="">
      <xdr:nvSpPr>
        <xdr:cNvPr id="127" name="フローチャート: 判断 126"/>
        <xdr:cNvSpPr/>
      </xdr:nvSpPr>
      <xdr:spPr bwMode="auto">
        <a:xfrm>
          <a:off x="2857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220935</xdr:rowOff>
    </xdr:from>
    <xdr:ext cx="762000" cy="259045"/>
    <xdr:sp macro="" textlink="">
      <xdr:nvSpPr>
        <xdr:cNvPr id="128" name="テキスト ボックス 127"/>
        <xdr:cNvSpPr txBox="1"/>
      </xdr:nvSpPr>
      <xdr:spPr>
        <a:xfrm>
          <a:off x="2527300" y="683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105167</xdr:rowOff>
    </xdr:from>
    <xdr:to>
      <xdr:col>29</xdr:col>
      <xdr:colOff>177800</xdr:colOff>
      <xdr:row>34</xdr:row>
      <xdr:rowOff>206767</xdr:rowOff>
    </xdr:to>
    <xdr:sp macro="" textlink="">
      <xdr:nvSpPr>
        <xdr:cNvPr id="134" name="楕円 133"/>
        <xdr:cNvSpPr/>
      </xdr:nvSpPr>
      <xdr:spPr bwMode="auto">
        <a:xfrm>
          <a:off x="5600700" y="6372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293144</xdr:rowOff>
    </xdr:from>
    <xdr:ext cx="762000" cy="259045"/>
    <xdr:sp macro="" textlink="">
      <xdr:nvSpPr>
        <xdr:cNvPr id="135" name="人口1人当たり決算額の推移該当値テキスト445"/>
        <xdr:cNvSpPr txBox="1"/>
      </xdr:nvSpPr>
      <xdr:spPr>
        <a:xfrm>
          <a:off x="5740400" y="6217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81850</xdr:rowOff>
    </xdr:from>
    <xdr:to>
      <xdr:col>26</xdr:col>
      <xdr:colOff>101600</xdr:colOff>
      <xdr:row>34</xdr:row>
      <xdr:rowOff>183450</xdr:rowOff>
    </xdr:to>
    <xdr:sp macro="" textlink="">
      <xdr:nvSpPr>
        <xdr:cNvPr id="136" name="楕円 135"/>
        <xdr:cNvSpPr/>
      </xdr:nvSpPr>
      <xdr:spPr bwMode="auto">
        <a:xfrm>
          <a:off x="4953000" y="6349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193627</xdr:rowOff>
    </xdr:from>
    <xdr:ext cx="736600" cy="259045"/>
    <xdr:sp macro="" textlink="">
      <xdr:nvSpPr>
        <xdr:cNvPr id="137" name="テキスト ボックス 136"/>
        <xdr:cNvSpPr txBox="1"/>
      </xdr:nvSpPr>
      <xdr:spPr>
        <a:xfrm>
          <a:off x="4622800" y="611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119797</xdr:rowOff>
    </xdr:from>
    <xdr:to>
      <xdr:col>22</xdr:col>
      <xdr:colOff>165100</xdr:colOff>
      <xdr:row>34</xdr:row>
      <xdr:rowOff>221397</xdr:rowOff>
    </xdr:to>
    <xdr:sp macro="" textlink="">
      <xdr:nvSpPr>
        <xdr:cNvPr id="138" name="楕円 137"/>
        <xdr:cNvSpPr/>
      </xdr:nvSpPr>
      <xdr:spPr bwMode="auto">
        <a:xfrm>
          <a:off x="4254500" y="6387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231574</xdr:rowOff>
    </xdr:from>
    <xdr:ext cx="762000" cy="259045"/>
    <xdr:sp macro="" textlink="">
      <xdr:nvSpPr>
        <xdr:cNvPr id="139" name="テキスト ボックス 138"/>
        <xdr:cNvSpPr txBox="1"/>
      </xdr:nvSpPr>
      <xdr:spPr>
        <a:xfrm>
          <a:off x="3924300" y="6156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93345</xdr:rowOff>
    </xdr:from>
    <xdr:to>
      <xdr:col>19</xdr:col>
      <xdr:colOff>38100</xdr:colOff>
      <xdr:row>34</xdr:row>
      <xdr:rowOff>194945</xdr:rowOff>
    </xdr:to>
    <xdr:sp macro="" textlink="">
      <xdr:nvSpPr>
        <xdr:cNvPr id="140" name="楕円 139"/>
        <xdr:cNvSpPr/>
      </xdr:nvSpPr>
      <xdr:spPr bwMode="auto">
        <a:xfrm>
          <a:off x="3556000" y="6360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205122</xdr:rowOff>
    </xdr:from>
    <xdr:ext cx="762000" cy="259045"/>
    <xdr:sp macro="" textlink="">
      <xdr:nvSpPr>
        <xdr:cNvPr id="141" name="テキスト ボックス 140"/>
        <xdr:cNvSpPr txBox="1"/>
      </xdr:nvSpPr>
      <xdr:spPr>
        <a:xfrm>
          <a:off x="3225800" y="612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329522</xdr:rowOff>
    </xdr:from>
    <xdr:to>
      <xdr:col>15</xdr:col>
      <xdr:colOff>101600</xdr:colOff>
      <xdr:row>35</xdr:row>
      <xdr:rowOff>88222</xdr:rowOff>
    </xdr:to>
    <xdr:sp macro="" textlink="">
      <xdr:nvSpPr>
        <xdr:cNvPr id="142" name="楕円 141"/>
        <xdr:cNvSpPr/>
      </xdr:nvSpPr>
      <xdr:spPr bwMode="auto">
        <a:xfrm>
          <a:off x="2857500" y="6596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98398</xdr:rowOff>
    </xdr:from>
    <xdr:ext cx="762000" cy="259045"/>
    <xdr:sp macro="" textlink="">
      <xdr:nvSpPr>
        <xdr:cNvPr id="143" name="テキスト ボックス 142"/>
        <xdr:cNvSpPr txBox="1"/>
      </xdr:nvSpPr>
      <xdr:spPr>
        <a:xfrm>
          <a:off x="2527300" y="636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奈良県上牧町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22,727
22,571
6.14
7,919,270
7,638,698
193,016
4,970,764
12,512,645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14.4
138.1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156943</xdr:rowOff>
    </xdr:from>
    <xdr:to>
      <xdr:col>24</xdr:col>
      <xdr:colOff>62865</xdr:colOff>
      <xdr:row>38</xdr:row>
      <xdr:rowOff>27050</xdr:rowOff>
    </xdr:to>
    <xdr:cxnSp macro="">
      <xdr:nvCxnSpPr>
        <xdr:cNvPr id="58" name="直線コネクタ 57"/>
        <xdr:cNvCxnSpPr/>
      </xdr:nvCxnSpPr>
      <xdr:spPr>
        <a:xfrm flipV="1">
          <a:off x="4633595" y="5300443"/>
          <a:ext cx="1270" cy="124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30877</xdr:rowOff>
    </xdr:from>
    <xdr:ext cx="534377" cy="259045"/>
    <xdr:sp macro="" textlink="">
      <xdr:nvSpPr>
        <xdr:cNvPr id="59" name="人件費最小値テキスト"/>
        <xdr:cNvSpPr txBox="1"/>
      </xdr:nvSpPr>
      <xdr:spPr>
        <a:xfrm>
          <a:off x="4686300" y="654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27050</xdr:rowOff>
    </xdr:from>
    <xdr:to>
      <xdr:col>24</xdr:col>
      <xdr:colOff>152400</xdr:colOff>
      <xdr:row>38</xdr:row>
      <xdr:rowOff>27050</xdr:rowOff>
    </xdr:to>
    <xdr:cxnSp macro="">
      <xdr:nvCxnSpPr>
        <xdr:cNvPr id="60" name="直線コネクタ 59"/>
        <xdr:cNvCxnSpPr/>
      </xdr:nvCxnSpPr>
      <xdr:spPr>
        <a:xfrm>
          <a:off x="4546600" y="65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103620</xdr:rowOff>
    </xdr:from>
    <xdr:ext cx="599010" cy="259045"/>
    <xdr:sp macro="" textlink="">
      <xdr:nvSpPr>
        <xdr:cNvPr id="61" name="人件費最大値テキスト"/>
        <xdr:cNvSpPr txBox="1"/>
      </xdr:nvSpPr>
      <xdr:spPr>
        <a:xfrm>
          <a:off x="4686300" y="507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156943</xdr:rowOff>
    </xdr:from>
    <xdr:to>
      <xdr:col>24</xdr:col>
      <xdr:colOff>152400</xdr:colOff>
      <xdr:row>30</xdr:row>
      <xdr:rowOff>156943</xdr:rowOff>
    </xdr:to>
    <xdr:cxnSp macro="">
      <xdr:nvCxnSpPr>
        <xdr:cNvPr id="62" name="直線コネクタ 61"/>
        <xdr:cNvCxnSpPr/>
      </xdr:nvCxnSpPr>
      <xdr:spPr>
        <a:xfrm>
          <a:off x="4546600" y="530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4336</xdr:rowOff>
    </xdr:from>
    <xdr:to>
      <xdr:col>24</xdr:col>
      <xdr:colOff>63500</xdr:colOff>
      <xdr:row>35</xdr:row>
      <xdr:rowOff>9561</xdr:rowOff>
    </xdr:to>
    <xdr:cxnSp macro="">
      <xdr:nvCxnSpPr>
        <xdr:cNvPr id="63" name="直線コネクタ 62"/>
        <xdr:cNvCxnSpPr/>
      </xdr:nvCxnSpPr>
      <xdr:spPr>
        <a:xfrm flipV="1">
          <a:off x="3797300" y="6005086"/>
          <a:ext cx="8382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124559</xdr:rowOff>
    </xdr:from>
    <xdr:ext cx="534377" cy="259045"/>
    <xdr:sp macro="" textlink="">
      <xdr:nvSpPr>
        <xdr:cNvPr id="64" name="人件費平均値テキスト"/>
        <xdr:cNvSpPr txBox="1"/>
      </xdr:nvSpPr>
      <xdr:spPr>
        <a:xfrm>
          <a:off x="4686300" y="6125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146132</xdr:rowOff>
    </xdr:from>
    <xdr:to>
      <xdr:col>24</xdr:col>
      <xdr:colOff>114300</xdr:colOff>
      <xdr:row>36</xdr:row>
      <xdr:rowOff>76282</xdr:rowOff>
    </xdr:to>
    <xdr:sp macro="" textlink="">
      <xdr:nvSpPr>
        <xdr:cNvPr id="65" name="フローチャート: 判断 64"/>
        <xdr:cNvSpPr/>
      </xdr:nvSpPr>
      <xdr:spPr>
        <a:xfrm>
          <a:off x="45847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156159</xdr:rowOff>
    </xdr:from>
    <xdr:to>
      <xdr:col>19</xdr:col>
      <xdr:colOff>177800</xdr:colOff>
      <xdr:row>35</xdr:row>
      <xdr:rowOff>9561</xdr:rowOff>
    </xdr:to>
    <xdr:cxnSp macro="">
      <xdr:nvCxnSpPr>
        <xdr:cNvPr id="66" name="直線コネクタ 65"/>
        <xdr:cNvCxnSpPr/>
      </xdr:nvCxnSpPr>
      <xdr:spPr>
        <a:xfrm>
          <a:off x="2908300" y="5985459"/>
          <a:ext cx="889000" cy="2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148581</xdr:rowOff>
    </xdr:from>
    <xdr:to>
      <xdr:col>20</xdr:col>
      <xdr:colOff>38100</xdr:colOff>
      <xdr:row>36</xdr:row>
      <xdr:rowOff>78731</xdr:rowOff>
    </xdr:to>
    <xdr:sp macro="" textlink="">
      <xdr:nvSpPr>
        <xdr:cNvPr id="67" name="フローチャート: 判断 66"/>
        <xdr:cNvSpPr/>
      </xdr:nvSpPr>
      <xdr:spPr>
        <a:xfrm>
          <a:off x="3746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69858</xdr:rowOff>
    </xdr:from>
    <xdr:ext cx="534377" cy="259045"/>
    <xdr:sp macro="" textlink="">
      <xdr:nvSpPr>
        <xdr:cNvPr id="68" name="テキスト ボックス 67"/>
        <xdr:cNvSpPr txBox="1"/>
      </xdr:nvSpPr>
      <xdr:spPr>
        <a:xfrm>
          <a:off x="3530111" y="624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150264</xdr:rowOff>
    </xdr:from>
    <xdr:to>
      <xdr:col>15</xdr:col>
      <xdr:colOff>50800</xdr:colOff>
      <xdr:row>34</xdr:row>
      <xdr:rowOff>156159</xdr:rowOff>
    </xdr:to>
    <xdr:cxnSp macro="">
      <xdr:nvCxnSpPr>
        <xdr:cNvPr id="69" name="直線コネクタ 68"/>
        <xdr:cNvCxnSpPr/>
      </xdr:nvCxnSpPr>
      <xdr:spPr>
        <a:xfrm>
          <a:off x="2019300" y="5979564"/>
          <a:ext cx="889000" cy="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156713</xdr:rowOff>
    </xdr:from>
    <xdr:to>
      <xdr:col>15</xdr:col>
      <xdr:colOff>101600</xdr:colOff>
      <xdr:row>36</xdr:row>
      <xdr:rowOff>86863</xdr:rowOff>
    </xdr:to>
    <xdr:sp macro="" textlink="">
      <xdr:nvSpPr>
        <xdr:cNvPr id="70" name="フローチャート: 判断 69"/>
        <xdr:cNvSpPr/>
      </xdr:nvSpPr>
      <xdr:spPr>
        <a:xfrm>
          <a:off x="2857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77990</xdr:rowOff>
    </xdr:from>
    <xdr:ext cx="534377" cy="259045"/>
    <xdr:sp macro="" textlink="">
      <xdr:nvSpPr>
        <xdr:cNvPr id="71" name="テキスト ボックス 70"/>
        <xdr:cNvSpPr txBox="1"/>
      </xdr:nvSpPr>
      <xdr:spPr>
        <a:xfrm>
          <a:off x="2641111" y="625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150264</xdr:rowOff>
    </xdr:from>
    <xdr:to>
      <xdr:col>10</xdr:col>
      <xdr:colOff>114300</xdr:colOff>
      <xdr:row>35</xdr:row>
      <xdr:rowOff>30788</xdr:rowOff>
    </xdr:to>
    <xdr:cxnSp macro="">
      <xdr:nvCxnSpPr>
        <xdr:cNvPr id="72" name="直線コネクタ 71"/>
        <xdr:cNvCxnSpPr/>
      </xdr:nvCxnSpPr>
      <xdr:spPr>
        <a:xfrm flipV="1">
          <a:off x="1130300" y="5979564"/>
          <a:ext cx="889000" cy="5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91953</xdr:rowOff>
    </xdr:from>
    <xdr:to>
      <xdr:col>10</xdr:col>
      <xdr:colOff>165100</xdr:colOff>
      <xdr:row>36</xdr:row>
      <xdr:rowOff>22103</xdr:rowOff>
    </xdr:to>
    <xdr:sp macro="" textlink="">
      <xdr:nvSpPr>
        <xdr:cNvPr id="73" name="フローチャート: 判断 72"/>
        <xdr:cNvSpPr/>
      </xdr:nvSpPr>
      <xdr:spPr>
        <a:xfrm>
          <a:off x="1968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13230</xdr:rowOff>
    </xdr:from>
    <xdr:ext cx="534377" cy="259045"/>
    <xdr:sp macro="" textlink="">
      <xdr:nvSpPr>
        <xdr:cNvPr id="74" name="テキスト ボックス 73"/>
        <xdr:cNvSpPr txBox="1"/>
      </xdr:nvSpPr>
      <xdr:spPr>
        <a:xfrm>
          <a:off x="1752111" y="618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101326</xdr:rowOff>
    </xdr:from>
    <xdr:to>
      <xdr:col>6</xdr:col>
      <xdr:colOff>38100</xdr:colOff>
      <xdr:row>36</xdr:row>
      <xdr:rowOff>31476</xdr:rowOff>
    </xdr:to>
    <xdr:sp macro="" textlink="">
      <xdr:nvSpPr>
        <xdr:cNvPr id="75" name="フローチャート: 判断 74"/>
        <xdr:cNvSpPr/>
      </xdr:nvSpPr>
      <xdr:spPr>
        <a:xfrm>
          <a:off x="1079500" y="610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22603</xdr:rowOff>
    </xdr:from>
    <xdr:ext cx="534377" cy="259045"/>
    <xdr:sp macro="" textlink="">
      <xdr:nvSpPr>
        <xdr:cNvPr id="76" name="テキスト ボックス 75"/>
        <xdr:cNvSpPr txBox="1"/>
      </xdr:nvSpPr>
      <xdr:spPr>
        <a:xfrm>
          <a:off x="863111" y="619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124986</xdr:rowOff>
    </xdr:from>
    <xdr:to>
      <xdr:col>24</xdr:col>
      <xdr:colOff>114300</xdr:colOff>
      <xdr:row>35</xdr:row>
      <xdr:rowOff>55136</xdr:rowOff>
    </xdr:to>
    <xdr:sp macro="" textlink="">
      <xdr:nvSpPr>
        <xdr:cNvPr id="82" name="楕円 81"/>
        <xdr:cNvSpPr/>
      </xdr:nvSpPr>
      <xdr:spPr>
        <a:xfrm>
          <a:off x="4584700" y="595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147863</xdr:rowOff>
    </xdr:from>
    <xdr:ext cx="534377" cy="259045"/>
    <xdr:sp macro="" textlink="">
      <xdr:nvSpPr>
        <xdr:cNvPr id="83" name="人件費該当値テキスト"/>
        <xdr:cNvSpPr txBox="1"/>
      </xdr:nvSpPr>
      <xdr:spPr>
        <a:xfrm>
          <a:off x="4686300" y="580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130211</xdr:rowOff>
    </xdr:from>
    <xdr:to>
      <xdr:col>20</xdr:col>
      <xdr:colOff>38100</xdr:colOff>
      <xdr:row>35</xdr:row>
      <xdr:rowOff>60361</xdr:rowOff>
    </xdr:to>
    <xdr:sp macro="" textlink="">
      <xdr:nvSpPr>
        <xdr:cNvPr id="84" name="楕円 83"/>
        <xdr:cNvSpPr/>
      </xdr:nvSpPr>
      <xdr:spPr>
        <a:xfrm>
          <a:off x="3746500" y="595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76888</xdr:rowOff>
    </xdr:from>
    <xdr:ext cx="534377" cy="259045"/>
    <xdr:sp macro="" textlink="">
      <xdr:nvSpPr>
        <xdr:cNvPr id="85" name="テキスト ボックス 84"/>
        <xdr:cNvSpPr txBox="1"/>
      </xdr:nvSpPr>
      <xdr:spPr>
        <a:xfrm>
          <a:off x="3530111" y="573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105359</xdr:rowOff>
    </xdr:from>
    <xdr:to>
      <xdr:col>15</xdr:col>
      <xdr:colOff>101600</xdr:colOff>
      <xdr:row>35</xdr:row>
      <xdr:rowOff>35509</xdr:rowOff>
    </xdr:to>
    <xdr:sp macro="" textlink="">
      <xdr:nvSpPr>
        <xdr:cNvPr id="86" name="楕円 85"/>
        <xdr:cNvSpPr/>
      </xdr:nvSpPr>
      <xdr:spPr>
        <a:xfrm>
          <a:off x="2857500" y="593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52036</xdr:rowOff>
    </xdr:from>
    <xdr:ext cx="534377" cy="259045"/>
    <xdr:sp macro="" textlink="">
      <xdr:nvSpPr>
        <xdr:cNvPr id="87" name="テキスト ボックス 86"/>
        <xdr:cNvSpPr txBox="1"/>
      </xdr:nvSpPr>
      <xdr:spPr>
        <a:xfrm>
          <a:off x="2641111" y="5709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99464</xdr:rowOff>
    </xdr:from>
    <xdr:to>
      <xdr:col>10</xdr:col>
      <xdr:colOff>165100</xdr:colOff>
      <xdr:row>35</xdr:row>
      <xdr:rowOff>29614</xdr:rowOff>
    </xdr:to>
    <xdr:sp macro="" textlink="">
      <xdr:nvSpPr>
        <xdr:cNvPr id="88" name="楕円 87"/>
        <xdr:cNvSpPr/>
      </xdr:nvSpPr>
      <xdr:spPr>
        <a:xfrm>
          <a:off x="1968500" y="592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46141</xdr:rowOff>
    </xdr:from>
    <xdr:ext cx="534377" cy="259045"/>
    <xdr:sp macro="" textlink="">
      <xdr:nvSpPr>
        <xdr:cNvPr id="89" name="テキスト ボックス 88"/>
        <xdr:cNvSpPr txBox="1"/>
      </xdr:nvSpPr>
      <xdr:spPr>
        <a:xfrm>
          <a:off x="1752111" y="570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151438</xdr:rowOff>
    </xdr:from>
    <xdr:to>
      <xdr:col>6</xdr:col>
      <xdr:colOff>38100</xdr:colOff>
      <xdr:row>35</xdr:row>
      <xdr:rowOff>81588</xdr:rowOff>
    </xdr:to>
    <xdr:sp macro="" textlink="">
      <xdr:nvSpPr>
        <xdr:cNvPr id="90" name="楕円 89"/>
        <xdr:cNvSpPr/>
      </xdr:nvSpPr>
      <xdr:spPr>
        <a:xfrm>
          <a:off x="1079500" y="598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98115</xdr:rowOff>
    </xdr:from>
    <xdr:ext cx="534377" cy="259045"/>
    <xdr:sp macro="" textlink="">
      <xdr:nvSpPr>
        <xdr:cNvPr id="91" name="テキスト ボックス 90"/>
        <xdr:cNvSpPr txBox="1"/>
      </xdr:nvSpPr>
      <xdr:spPr>
        <a:xfrm>
          <a:off x="863111" y="575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1440</xdr:rowOff>
    </xdr:from>
    <xdr:to>
      <xdr:col>24</xdr:col>
      <xdr:colOff>62865</xdr:colOff>
      <xdr:row>59</xdr:row>
      <xdr:rowOff>60811</xdr:rowOff>
    </xdr:to>
    <xdr:cxnSp macro="">
      <xdr:nvCxnSpPr>
        <xdr:cNvPr id="118" name="直線コネクタ 117"/>
        <xdr:cNvCxnSpPr/>
      </xdr:nvCxnSpPr>
      <xdr:spPr>
        <a:xfrm flipV="1">
          <a:off x="4633595" y="8573940"/>
          <a:ext cx="1270" cy="160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64638</xdr:rowOff>
    </xdr:from>
    <xdr:ext cx="534377" cy="259045"/>
    <xdr:sp macro="" textlink="">
      <xdr:nvSpPr>
        <xdr:cNvPr id="119" name="物件費最小値テキスト"/>
        <xdr:cNvSpPr txBox="1"/>
      </xdr:nvSpPr>
      <xdr:spPr>
        <a:xfrm>
          <a:off x="4686300" y="1018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60811</xdr:rowOff>
    </xdr:from>
    <xdr:to>
      <xdr:col>24</xdr:col>
      <xdr:colOff>152400</xdr:colOff>
      <xdr:row>59</xdr:row>
      <xdr:rowOff>60811</xdr:rowOff>
    </xdr:to>
    <xdr:cxnSp macro="">
      <xdr:nvCxnSpPr>
        <xdr:cNvPr id="120" name="直線コネクタ 119"/>
        <xdr:cNvCxnSpPr/>
      </xdr:nvCxnSpPr>
      <xdr:spPr>
        <a:xfrm>
          <a:off x="4546600" y="101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119567</xdr:rowOff>
    </xdr:from>
    <xdr:ext cx="599010" cy="259045"/>
    <xdr:sp macro="" textlink="">
      <xdr:nvSpPr>
        <xdr:cNvPr id="121" name="物件費最大値テキスト"/>
        <xdr:cNvSpPr txBox="1"/>
      </xdr:nvSpPr>
      <xdr:spPr>
        <a:xfrm>
          <a:off x="4686300" y="834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1440</xdr:rowOff>
    </xdr:from>
    <xdr:to>
      <xdr:col>24</xdr:col>
      <xdr:colOff>152400</xdr:colOff>
      <xdr:row>50</xdr:row>
      <xdr:rowOff>1440</xdr:rowOff>
    </xdr:to>
    <xdr:cxnSp macro="">
      <xdr:nvCxnSpPr>
        <xdr:cNvPr id="122" name="直線コネクタ 121"/>
        <xdr:cNvCxnSpPr/>
      </xdr:nvCxnSpPr>
      <xdr:spPr>
        <a:xfrm>
          <a:off x="4546600" y="857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55869</xdr:rowOff>
    </xdr:from>
    <xdr:to>
      <xdr:col>24</xdr:col>
      <xdr:colOff>63500</xdr:colOff>
      <xdr:row>58</xdr:row>
      <xdr:rowOff>116622</xdr:rowOff>
    </xdr:to>
    <xdr:cxnSp macro="">
      <xdr:nvCxnSpPr>
        <xdr:cNvPr id="123" name="直線コネクタ 122"/>
        <xdr:cNvCxnSpPr/>
      </xdr:nvCxnSpPr>
      <xdr:spPr>
        <a:xfrm flipV="1">
          <a:off x="3797300" y="9999969"/>
          <a:ext cx="838200" cy="6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108587</xdr:rowOff>
    </xdr:from>
    <xdr:ext cx="534377" cy="259045"/>
    <xdr:sp macro="" textlink="">
      <xdr:nvSpPr>
        <xdr:cNvPr id="124" name="物件費平均値テキスト"/>
        <xdr:cNvSpPr txBox="1"/>
      </xdr:nvSpPr>
      <xdr:spPr>
        <a:xfrm>
          <a:off x="4686300" y="9709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85710</xdr:rowOff>
    </xdr:from>
    <xdr:to>
      <xdr:col>24</xdr:col>
      <xdr:colOff>114300</xdr:colOff>
      <xdr:row>58</xdr:row>
      <xdr:rowOff>15860</xdr:rowOff>
    </xdr:to>
    <xdr:sp macro="" textlink="">
      <xdr:nvSpPr>
        <xdr:cNvPr id="125" name="フローチャート: 判断 124"/>
        <xdr:cNvSpPr/>
      </xdr:nvSpPr>
      <xdr:spPr>
        <a:xfrm>
          <a:off x="4584700" y="98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116622</xdr:rowOff>
    </xdr:from>
    <xdr:to>
      <xdr:col>19</xdr:col>
      <xdr:colOff>177800</xdr:colOff>
      <xdr:row>58</xdr:row>
      <xdr:rowOff>168318</xdr:rowOff>
    </xdr:to>
    <xdr:cxnSp macro="">
      <xdr:nvCxnSpPr>
        <xdr:cNvPr id="126" name="直線コネクタ 125"/>
        <xdr:cNvCxnSpPr/>
      </xdr:nvCxnSpPr>
      <xdr:spPr>
        <a:xfrm flipV="1">
          <a:off x="2908300" y="10060722"/>
          <a:ext cx="889000" cy="5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82597</xdr:rowOff>
    </xdr:from>
    <xdr:to>
      <xdr:col>20</xdr:col>
      <xdr:colOff>38100</xdr:colOff>
      <xdr:row>58</xdr:row>
      <xdr:rowOff>12747</xdr:rowOff>
    </xdr:to>
    <xdr:sp macro="" textlink="">
      <xdr:nvSpPr>
        <xdr:cNvPr id="127" name="フローチャート: 判断 126"/>
        <xdr:cNvSpPr/>
      </xdr:nvSpPr>
      <xdr:spPr>
        <a:xfrm>
          <a:off x="3746500" y="9855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29274</xdr:rowOff>
    </xdr:from>
    <xdr:ext cx="534377" cy="259045"/>
    <xdr:sp macro="" textlink="">
      <xdr:nvSpPr>
        <xdr:cNvPr id="128" name="テキスト ボックス 127"/>
        <xdr:cNvSpPr txBox="1"/>
      </xdr:nvSpPr>
      <xdr:spPr>
        <a:xfrm>
          <a:off x="3530111" y="963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168318</xdr:rowOff>
    </xdr:from>
    <xdr:to>
      <xdr:col>15</xdr:col>
      <xdr:colOff>50800</xdr:colOff>
      <xdr:row>59</xdr:row>
      <xdr:rowOff>39595</xdr:rowOff>
    </xdr:to>
    <xdr:cxnSp macro="">
      <xdr:nvCxnSpPr>
        <xdr:cNvPr id="129" name="直線コネクタ 128"/>
        <xdr:cNvCxnSpPr/>
      </xdr:nvCxnSpPr>
      <xdr:spPr>
        <a:xfrm flipV="1">
          <a:off x="2019300" y="10112418"/>
          <a:ext cx="889000" cy="4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132889</xdr:rowOff>
    </xdr:from>
    <xdr:to>
      <xdr:col>15</xdr:col>
      <xdr:colOff>101600</xdr:colOff>
      <xdr:row>58</xdr:row>
      <xdr:rowOff>63039</xdr:rowOff>
    </xdr:to>
    <xdr:sp macro="" textlink="">
      <xdr:nvSpPr>
        <xdr:cNvPr id="130" name="フローチャート: 判断 129"/>
        <xdr:cNvSpPr/>
      </xdr:nvSpPr>
      <xdr:spPr>
        <a:xfrm>
          <a:off x="2857500" y="9905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79566</xdr:rowOff>
    </xdr:from>
    <xdr:ext cx="534377" cy="259045"/>
    <xdr:sp macro="" textlink="">
      <xdr:nvSpPr>
        <xdr:cNvPr id="131" name="テキスト ボックス 130"/>
        <xdr:cNvSpPr txBox="1"/>
      </xdr:nvSpPr>
      <xdr:spPr>
        <a:xfrm>
          <a:off x="2641111" y="968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39595</xdr:rowOff>
    </xdr:from>
    <xdr:to>
      <xdr:col>10</xdr:col>
      <xdr:colOff>114300</xdr:colOff>
      <xdr:row>59</xdr:row>
      <xdr:rowOff>77608</xdr:rowOff>
    </xdr:to>
    <xdr:cxnSp macro="">
      <xdr:nvCxnSpPr>
        <xdr:cNvPr id="132" name="直線コネクタ 131"/>
        <xdr:cNvCxnSpPr/>
      </xdr:nvCxnSpPr>
      <xdr:spPr>
        <a:xfrm flipV="1">
          <a:off x="1130300" y="10155145"/>
          <a:ext cx="889000" cy="3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122461</xdr:rowOff>
    </xdr:from>
    <xdr:to>
      <xdr:col>10</xdr:col>
      <xdr:colOff>165100</xdr:colOff>
      <xdr:row>58</xdr:row>
      <xdr:rowOff>52611</xdr:rowOff>
    </xdr:to>
    <xdr:sp macro="" textlink="">
      <xdr:nvSpPr>
        <xdr:cNvPr id="133" name="フローチャート: 判断 132"/>
        <xdr:cNvSpPr/>
      </xdr:nvSpPr>
      <xdr:spPr>
        <a:xfrm>
          <a:off x="1968500" y="989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69138</xdr:rowOff>
    </xdr:from>
    <xdr:ext cx="534377" cy="259045"/>
    <xdr:sp macro="" textlink="">
      <xdr:nvSpPr>
        <xdr:cNvPr id="134" name="テキスト ボックス 133"/>
        <xdr:cNvSpPr txBox="1"/>
      </xdr:nvSpPr>
      <xdr:spPr>
        <a:xfrm>
          <a:off x="1752111" y="967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154955</xdr:rowOff>
    </xdr:from>
    <xdr:to>
      <xdr:col>6</xdr:col>
      <xdr:colOff>38100</xdr:colOff>
      <xdr:row>58</xdr:row>
      <xdr:rowOff>85105</xdr:rowOff>
    </xdr:to>
    <xdr:sp macro="" textlink="">
      <xdr:nvSpPr>
        <xdr:cNvPr id="135" name="フローチャート: 判断 134"/>
        <xdr:cNvSpPr/>
      </xdr:nvSpPr>
      <xdr:spPr>
        <a:xfrm>
          <a:off x="1079500" y="992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101632</xdr:rowOff>
    </xdr:from>
    <xdr:ext cx="534377" cy="259045"/>
    <xdr:sp macro="" textlink="">
      <xdr:nvSpPr>
        <xdr:cNvPr id="136" name="テキスト ボックス 135"/>
        <xdr:cNvSpPr txBox="1"/>
      </xdr:nvSpPr>
      <xdr:spPr>
        <a:xfrm>
          <a:off x="863111" y="970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5069</xdr:rowOff>
    </xdr:from>
    <xdr:to>
      <xdr:col>24</xdr:col>
      <xdr:colOff>114300</xdr:colOff>
      <xdr:row>58</xdr:row>
      <xdr:rowOff>106669</xdr:rowOff>
    </xdr:to>
    <xdr:sp macro="" textlink="">
      <xdr:nvSpPr>
        <xdr:cNvPr id="142" name="楕円 141"/>
        <xdr:cNvSpPr/>
      </xdr:nvSpPr>
      <xdr:spPr>
        <a:xfrm>
          <a:off x="4584700" y="994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154946</xdr:rowOff>
    </xdr:from>
    <xdr:ext cx="534377" cy="259045"/>
    <xdr:sp macro="" textlink="">
      <xdr:nvSpPr>
        <xdr:cNvPr id="143" name="物件費該当値テキスト"/>
        <xdr:cNvSpPr txBox="1"/>
      </xdr:nvSpPr>
      <xdr:spPr>
        <a:xfrm>
          <a:off x="4686300" y="992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65822</xdr:rowOff>
    </xdr:from>
    <xdr:to>
      <xdr:col>20</xdr:col>
      <xdr:colOff>38100</xdr:colOff>
      <xdr:row>58</xdr:row>
      <xdr:rowOff>167422</xdr:rowOff>
    </xdr:to>
    <xdr:sp macro="" textlink="">
      <xdr:nvSpPr>
        <xdr:cNvPr id="144" name="楕円 143"/>
        <xdr:cNvSpPr/>
      </xdr:nvSpPr>
      <xdr:spPr>
        <a:xfrm>
          <a:off x="3746500" y="1000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158549</xdr:rowOff>
    </xdr:from>
    <xdr:ext cx="534377" cy="259045"/>
    <xdr:sp macro="" textlink="">
      <xdr:nvSpPr>
        <xdr:cNvPr id="145" name="テキスト ボックス 144"/>
        <xdr:cNvSpPr txBox="1"/>
      </xdr:nvSpPr>
      <xdr:spPr>
        <a:xfrm>
          <a:off x="3530111" y="1010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117518</xdr:rowOff>
    </xdr:from>
    <xdr:to>
      <xdr:col>15</xdr:col>
      <xdr:colOff>101600</xdr:colOff>
      <xdr:row>59</xdr:row>
      <xdr:rowOff>47668</xdr:rowOff>
    </xdr:to>
    <xdr:sp macro="" textlink="">
      <xdr:nvSpPr>
        <xdr:cNvPr id="146" name="楕円 145"/>
        <xdr:cNvSpPr/>
      </xdr:nvSpPr>
      <xdr:spPr>
        <a:xfrm>
          <a:off x="2857500" y="1006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38795</xdr:rowOff>
    </xdr:from>
    <xdr:ext cx="534377" cy="259045"/>
    <xdr:sp macro="" textlink="">
      <xdr:nvSpPr>
        <xdr:cNvPr id="147" name="テキスト ボックス 146"/>
        <xdr:cNvSpPr txBox="1"/>
      </xdr:nvSpPr>
      <xdr:spPr>
        <a:xfrm>
          <a:off x="2641111" y="1015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160245</xdr:rowOff>
    </xdr:from>
    <xdr:to>
      <xdr:col>10</xdr:col>
      <xdr:colOff>165100</xdr:colOff>
      <xdr:row>59</xdr:row>
      <xdr:rowOff>90395</xdr:rowOff>
    </xdr:to>
    <xdr:sp macro="" textlink="">
      <xdr:nvSpPr>
        <xdr:cNvPr id="148" name="楕円 147"/>
        <xdr:cNvSpPr/>
      </xdr:nvSpPr>
      <xdr:spPr>
        <a:xfrm>
          <a:off x="1968500" y="1010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81522</xdr:rowOff>
    </xdr:from>
    <xdr:ext cx="534377" cy="259045"/>
    <xdr:sp macro="" textlink="">
      <xdr:nvSpPr>
        <xdr:cNvPr id="149" name="テキスト ボックス 148"/>
        <xdr:cNvSpPr txBox="1"/>
      </xdr:nvSpPr>
      <xdr:spPr>
        <a:xfrm>
          <a:off x="1752111" y="1019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26808</xdr:rowOff>
    </xdr:from>
    <xdr:to>
      <xdr:col>6</xdr:col>
      <xdr:colOff>38100</xdr:colOff>
      <xdr:row>59</xdr:row>
      <xdr:rowOff>128408</xdr:rowOff>
    </xdr:to>
    <xdr:sp macro="" textlink="">
      <xdr:nvSpPr>
        <xdr:cNvPr id="150" name="楕円 149"/>
        <xdr:cNvSpPr/>
      </xdr:nvSpPr>
      <xdr:spPr>
        <a:xfrm>
          <a:off x="1079500" y="1014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119535</xdr:rowOff>
    </xdr:from>
    <xdr:ext cx="534377" cy="259045"/>
    <xdr:sp macro="" textlink="">
      <xdr:nvSpPr>
        <xdr:cNvPr id="151" name="テキスト ボックス 150"/>
        <xdr:cNvSpPr txBox="1"/>
      </xdr:nvSpPr>
      <xdr:spPr>
        <a:xfrm>
          <a:off x="863111" y="1023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135661</xdr:rowOff>
    </xdr:from>
    <xdr:to>
      <xdr:col>24</xdr:col>
      <xdr:colOff>62865</xdr:colOff>
      <xdr:row>79</xdr:row>
      <xdr:rowOff>18542</xdr:rowOff>
    </xdr:to>
    <xdr:cxnSp macro="">
      <xdr:nvCxnSpPr>
        <xdr:cNvPr id="175" name="直線コネクタ 174"/>
        <xdr:cNvCxnSpPr/>
      </xdr:nvCxnSpPr>
      <xdr:spPr>
        <a:xfrm flipV="1">
          <a:off x="4633595" y="12137161"/>
          <a:ext cx="1270" cy="1425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22369</xdr:rowOff>
    </xdr:from>
    <xdr:ext cx="378565" cy="259045"/>
    <xdr:sp macro="" textlink="">
      <xdr:nvSpPr>
        <xdr:cNvPr id="176" name="維持補修費最小値テキスト"/>
        <xdr:cNvSpPr txBox="1"/>
      </xdr:nvSpPr>
      <xdr:spPr>
        <a:xfrm>
          <a:off x="4686300" y="13566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18542</xdr:rowOff>
    </xdr:from>
    <xdr:to>
      <xdr:col>24</xdr:col>
      <xdr:colOff>152400</xdr:colOff>
      <xdr:row>79</xdr:row>
      <xdr:rowOff>18542</xdr:rowOff>
    </xdr:to>
    <xdr:cxnSp macro="">
      <xdr:nvCxnSpPr>
        <xdr:cNvPr id="177" name="直線コネクタ 176"/>
        <xdr:cNvCxnSpPr/>
      </xdr:nvCxnSpPr>
      <xdr:spPr>
        <a:xfrm>
          <a:off x="4546600" y="1356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82338</xdr:rowOff>
    </xdr:from>
    <xdr:ext cx="534377" cy="259045"/>
    <xdr:sp macro="" textlink="">
      <xdr:nvSpPr>
        <xdr:cNvPr id="178" name="維持補修費最大値テキスト"/>
        <xdr:cNvSpPr txBox="1"/>
      </xdr:nvSpPr>
      <xdr:spPr>
        <a:xfrm>
          <a:off x="4686300" y="1191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135661</xdr:rowOff>
    </xdr:from>
    <xdr:to>
      <xdr:col>24</xdr:col>
      <xdr:colOff>152400</xdr:colOff>
      <xdr:row>70</xdr:row>
      <xdr:rowOff>135661</xdr:rowOff>
    </xdr:to>
    <xdr:cxnSp macro="">
      <xdr:nvCxnSpPr>
        <xdr:cNvPr id="179" name="直線コネクタ 178"/>
        <xdr:cNvCxnSpPr/>
      </xdr:nvCxnSpPr>
      <xdr:spPr>
        <a:xfrm>
          <a:off x="4546600" y="1213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86283</xdr:rowOff>
    </xdr:from>
    <xdr:to>
      <xdr:col>24</xdr:col>
      <xdr:colOff>63500</xdr:colOff>
      <xdr:row>78</xdr:row>
      <xdr:rowOff>133680</xdr:rowOff>
    </xdr:to>
    <xdr:cxnSp macro="">
      <xdr:nvCxnSpPr>
        <xdr:cNvPr id="180" name="直線コネクタ 179"/>
        <xdr:cNvCxnSpPr/>
      </xdr:nvCxnSpPr>
      <xdr:spPr>
        <a:xfrm>
          <a:off x="3797300" y="13459383"/>
          <a:ext cx="838200" cy="47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69105</xdr:rowOff>
    </xdr:from>
    <xdr:ext cx="469744" cy="259045"/>
    <xdr:sp macro="" textlink="">
      <xdr:nvSpPr>
        <xdr:cNvPr id="181" name="維持補修費平均値テキスト"/>
        <xdr:cNvSpPr txBox="1"/>
      </xdr:nvSpPr>
      <xdr:spPr>
        <a:xfrm>
          <a:off x="4686300" y="13099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46228</xdr:rowOff>
    </xdr:from>
    <xdr:to>
      <xdr:col>24</xdr:col>
      <xdr:colOff>114300</xdr:colOff>
      <xdr:row>77</xdr:row>
      <xdr:rowOff>147828</xdr:rowOff>
    </xdr:to>
    <xdr:sp macro="" textlink="">
      <xdr:nvSpPr>
        <xdr:cNvPr id="182" name="フローチャート: 判断 181"/>
        <xdr:cNvSpPr/>
      </xdr:nvSpPr>
      <xdr:spPr>
        <a:xfrm>
          <a:off x="45847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86283</xdr:rowOff>
    </xdr:from>
    <xdr:to>
      <xdr:col>19</xdr:col>
      <xdr:colOff>177800</xdr:colOff>
      <xdr:row>78</xdr:row>
      <xdr:rowOff>107314</xdr:rowOff>
    </xdr:to>
    <xdr:cxnSp macro="">
      <xdr:nvCxnSpPr>
        <xdr:cNvPr id="183" name="直線コネクタ 182"/>
        <xdr:cNvCxnSpPr/>
      </xdr:nvCxnSpPr>
      <xdr:spPr>
        <a:xfrm flipV="1">
          <a:off x="2908300" y="13459383"/>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70307</xdr:rowOff>
    </xdr:from>
    <xdr:to>
      <xdr:col>20</xdr:col>
      <xdr:colOff>38100</xdr:colOff>
      <xdr:row>78</xdr:row>
      <xdr:rowOff>457</xdr:rowOff>
    </xdr:to>
    <xdr:sp macro="" textlink="">
      <xdr:nvSpPr>
        <xdr:cNvPr id="184" name="フローチャート: 判断 183"/>
        <xdr:cNvSpPr/>
      </xdr:nvSpPr>
      <xdr:spPr>
        <a:xfrm>
          <a:off x="3746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16984</xdr:rowOff>
    </xdr:from>
    <xdr:ext cx="469744" cy="259045"/>
    <xdr:sp macro="" textlink="">
      <xdr:nvSpPr>
        <xdr:cNvPr id="185" name="テキスト ボックス 184"/>
        <xdr:cNvSpPr txBox="1"/>
      </xdr:nvSpPr>
      <xdr:spPr>
        <a:xfrm>
          <a:off x="3562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102743</xdr:rowOff>
    </xdr:from>
    <xdr:to>
      <xdr:col>15</xdr:col>
      <xdr:colOff>50800</xdr:colOff>
      <xdr:row>78</xdr:row>
      <xdr:rowOff>107314</xdr:rowOff>
    </xdr:to>
    <xdr:cxnSp macro="">
      <xdr:nvCxnSpPr>
        <xdr:cNvPr id="186" name="直線コネクタ 185"/>
        <xdr:cNvCxnSpPr/>
      </xdr:nvCxnSpPr>
      <xdr:spPr>
        <a:xfrm>
          <a:off x="2019300" y="13475843"/>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69850</xdr:rowOff>
    </xdr:from>
    <xdr:to>
      <xdr:col>15</xdr:col>
      <xdr:colOff>101600</xdr:colOff>
      <xdr:row>78</xdr:row>
      <xdr:rowOff>0</xdr:rowOff>
    </xdr:to>
    <xdr:sp macro="" textlink="">
      <xdr:nvSpPr>
        <xdr:cNvPr id="187" name="フローチャート: 判断 186"/>
        <xdr:cNvSpPr/>
      </xdr:nvSpPr>
      <xdr:spPr>
        <a:xfrm>
          <a:off x="2857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16527</xdr:rowOff>
    </xdr:from>
    <xdr:ext cx="469744" cy="259045"/>
    <xdr:sp macro="" textlink="">
      <xdr:nvSpPr>
        <xdr:cNvPr id="188" name="テキスト ボックス 187"/>
        <xdr:cNvSpPr txBox="1"/>
      </xdr:nvSpPr>
      <xdr:spPr>
        <a:xfrm>
          <a:off x="2673428"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102743</xdr:rowOff>
    </xdr:from>
    <xdr:to>
      <xdr:col>10</xdr:col>
      <xdr:colOff>114300</xdr:colOff>
      <xdr:row>78</xdr:row>
      <xdr:rowOff>108305</xdr:rowOff>
    </xdr:to>
    <xdr:cxnSp macro="">
      <xdr:nvCxnSpPr>
        <xdr:cNvPr id="189" name="直線コネクタ 188"/>
        <xdr:cNvCxnSpPr/>
      </xdr:nvCxnSpPr>
      <xdr:spPr>
        <a:xfrm flipV="1">
          <a:off x="1130300" y="13475843"/>
          <a:ext cx="889000" cy="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51563</xdr:rowOff>
    </xdr:from>
    <xdr:to>
      <xdr:col>10</xdr:col>
      <xdr:colOff>165100</xdr:colOff>
      <xdr:row>77</xdr:row>
      <xdr:rowOff>153163</xdr:rowOff>
    </xdr:to>
    <xdr:sp macro="" textlink="">
      <xdr:nvSpPr>
        <xdr:cNvPr id="190" name="フローチャート: 判断 189"/>
        <xdr:cNvSpPr/>
      </xdr:nvSpPr>
      <xdr:spPr>
        <a:xfrm>
          <a:off x="1968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169690</xdr:rowOff>
    </xdr:from>
    <xdr:ext cx="469744" cy="259045"/>
    <xdr:sp macro="" textlink="">
      <xdr:nvSpPr>
        <xdr:cNvPr id="191" name="テキスト ボックス 190"/>
        <xdr:cNvSpPr txBox="1"/>
      </xdr:nvSpPr>
      <xdr:spPr>
        <a:xfrm>
          <a:off x="1784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68631</xdr:rowOff>
    </xdr:from>
    <xdr:to>
      <xdr:col>6</xdr:col>
      <xdr:colOff>38100</xdr:colOff>
      <xdr:row>77</xdr:row>
      <xdr:rowOff>170231</xdr:rowOff>
    </xdr:to>
    <xdr:sp macro="" textlink="">
      <xdr:nvSpPr>
        <xdr:cNvPr id="192" name="フローチャート: 判断 191"/>
        <xdr:cNvSpPr/>
      </xdr:nvSpPr>
      <xdr:spPr>
        <a:xfrm>
          <a:off x="1079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15308</xdr:rowOff>
    </xdr:from>
    <xdr:ext cx="469744" cy="259045"/>
    <xdr:sp macro="" textlink="">
      <xdr:nvSpPr>
        <xdr:cNvPr id="193" name="テキスト ボックス 192"/>
        <xdr:cNvSpPr txBox="1"/>
      </xdr:nvSpPr>
      <xdr:spPr>
        <a:xfrm>
          <a:off x="895428"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82880</xdr:rowOff>
    </xdr:from>
    <xdr:to>
      <xdr:col>24</xdr:col>
      <xdr:colOff>114300</xdr:colOff>
      <xdr:row>79</xdr:row>
      <xdr:rowOff>13030</xdr:rowOff>
    </xdr:to>
    <xdr:sp macro="" textlink="">
      <xdr:nvSpPr>
        <xdr:cNvPr id="199" name="楕円 198"/>
        <xdr:cNvSpPr/>
      </xdr:nvSpPr>
      <xdr:spPr>
        <a:xfrm>
          <a:off x="4584700" y="134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169257</xdr:rowOff>
    </xdr:from>
    <xdr:ext cx="469744" cy="259045"/>
    <xdr:sp macro="" textlink="">
      <xdr:nvSpPr>
        <xdr:cNvPr id="200" name="維持補修費該当値テキスト"/>
        <xdr:cNvSpPr txBox="1"/>
      </xdr:nvSpPr>
      <xdr:spPr>
        <a:xfrm>
          <a:off x="4686300" y="1337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35483</xdr:rowOff>
    </xdr:from>
    <xdr:to>
      <xdr:col>20</xdr:col>
      <xdr:colOff>38100</xdr:colOff>
      <xdr:row>78</xdr:row>
      <xdr:rowOff>137083</xdr:rowOff>
    </xdr:to>
    <xdr:sp macro="" textlink="">
      <xdr:nvSpPr>
        <xdr:cNvPr id="201" name="楕円 200"/>
        <xdr:cNvSpPr/>
      </xdr:nvSpPr>
      <xdr:spPr>
        <a:xfrm>
          <a:off x="3746500" y="1340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128210</xdr:rowOff>
    </xdr:from>
    <xdr:ext cx="469744" cy="259045"/>
    <xdr:sp macro="" textlink="">
      <xdr:nvSpPr>
        <xdr:cNvPr id="202" name="テキスト ボックス 201"/>
        <xdr:cNvSpPr txBox="1"/>
      </xdr:nvSpPr>
      <xdr:spPr>
        <a:xfrm>
          <a:off x="3562428" y="1350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56514</xdr:rowOff>
    </xdr:from>
    <xdr:to>
      <xdr:col>15</xdr:col>
      <xdr:colOff>101600</xdr:colOff>
      <xdr:row>78</xdr:row>
      <xdr:rowOff>158114</xdr:rowOff>
    </xdr:to>
    <xdr:sp macro="" textlink="">
      <xdr:nvSpPr>
        <xdr:cNvPr id="203" name="楕円 202"/>
        <xdr:cNvSpPr/>
      </xdr:nvSpPr>
      <xdr:spPr>
        <a:xfrm>
          <a:off x="2857500" y="1342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149241</xdr:rowOff>
    </xdr:from>
    <xdr:ext cx="469744" cy="259045"/>
    <xdr:sp macro="" textlink="">
      <xdr:nvSpPr>
        <xdr:cNvPr id="204" name="テキスト ボックス 203"/>
        <xdr:cNvSpPr txBox="1"/>
      </xdr:nvSpPr>
      <xdr:spPr>
        <a:xfrm>
          <a:off x="2673428" y="1352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51943</xdr:rowOff>
    </xdr:from>
    <xdr:to>
      <xdr:col>10</xdr:col>
      <xdr:colOff>165100</xdr:colOff>
      <xdr:row>78</xdr:row>
      <xdr:rowOff>153543</xdr:rowOff>
    </xdr:to>
    <xdr:sp macro="" textlink="">
      <xdr:nvSpPr>
        <xdr:cNvPr id="205" name="楕円 204"/>
        <xdr:cNvSpPr/>
      </xdr:nvSpPr>
      <xdr:spPr>
        <a:xfrm>
          <a:off x="1968500" y="1342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144670</xdr:rowOff>
    </xdr:from>
    <xdr:ext cx="469744" cy="259045"/>
    <xdr:sp macro="" textlink="">
      <xdr:nvSpPr>
        <xdr:cNvPr id="206" name="テキスト ボックス 205"/>
        <xdr:cNvSpPr txBox="1"/>
      </xdr:nvSpPr>
      <xdr:spPr>
        <a:xfrm>
          <a:off x="1784428" y="1351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57505</xdr:rowOff>
    </xdr:from>
    <xdr:to>
      <xdr:col>6</xdr:col>
      <xdr:colOff>38100</xdr:colOff>
      <xdr:row>78</xdr:row>
      <xdr:rowOff>159105</xdr:rowOff>
    </xdr:to>
    <xdr:sp macro="" textlink="">
      <xdr:nvSpPr>
        <xdr:cNvPr id="207" name="楕円 206"/>
        <xdr:cNvSpPr/>
      </xdr:nvSpPr>
      <xdr:spPr>
        <a:xfrm>
          <a:off x="1079500" y="1343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150232</xdr:rowOff>
    </xdr:from>
    <xdr:ext cx="469744" cy="259045"/>
    <xdr:sp macro="" textlink="">
      <xdr:nvSpPr>
        <xdr:cNvPr id="208" name="テキスト ボックス 207"/>
        <xdr:cNvSpPr txBox="1"/>
      </xdr:nvSpPr>
      <xdr:spPr>
        <a:xfrm>
          <a:off x="895428" y="13523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42219</xdr:rowOff>
    </xdr:from>
    <xdr:to>
      <xdr:col>24</xdr:col>
      <xdr:colOff>62865</xdr:colOff>
      <xdr:row>99</xdr:row>
      <xdr:rowOff>115027</xdr:rowOff>
    </xdr:to>
    <xdr:cxnSp macro="">
      <xdr:nvCxnSpPr>
        <xdr:cNvPr id="235" name="直線コネクタ 234"/>
        <xdr:cNvCxnSpPr/>
      </xdr:nvCxnSpPr>
      <xdr:spPr>
        <a:xfrm flipV="1">
          <a:off x="4633595" y="15644169"/>
          <a:ext cx="1270" cy="144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118854</xdr:rowOff>
    </xdr:from>
    <xdr:ext cx="534377" cy="259045"/>
    <xdr:sp macro="" textlink="">
      <xdr:nvSpPr>
        <xdr:cNvPr id="236" name="扶助費最小値テキスト"/>
        <xdr:cNvSpPr txBox="1"/>
      </xdr:nvSpPr>
      <xdr:spPr>
        <a:xfrm>
          <a:off x="4686300" y="1709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115027</xdr:rowOff>
    </xdr:from>
    <xdr:to>
      <xdr:col>24</xdr:col>
      <xdr:colOff>152400</xdr:colOff>
      <xdr:row>99</xdr:row>
      <xdr:rowOff>115027</xdr:rowOff>
    </xdr:to>
    <xdr:cxnSp macro="">
      <xdr:nvCxnSpPr>
        <xdr:cNvPr id="237" name="直線コネクタ 236"/>
        <xdr:cNvCxnSpPr/>
      </xdr:nvCxnSpPr>
      <xdr:spPr>
        <a:xfrm>
          <a:off x="4546600" y="17088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160346</xdr:rowOff>
    </xdr:from>
    <xdr:ext cx="599010" cy="259045"/>
    <xdr:sp macro="" textlink="">
      <xdr:nvSpPr>
        <xdr:cNvPr id="238" name="扶助費最大値テキスト"/>
        <xdr:cNvSpPr txBox="1"/>
      </xdr:nvSpPr>
      <xdr:spPr>
        <a:xfrm>
          <a:off x="4686300" y="1541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42219</xdr:rowOff>
    </xdr:from>
    <xdr:to>
      <xdr:col>24</xdr:col>
      <xdr:colOff>152400</xdr:colOff>
      <xdr:row>91</xdr:row>
      <xdr:rowOff>42219</xdr:rowOff>
    </xdr:to>
    <xdr:cxnSp macro="">
      <xdr:nvCxnSpPr>
        <xdr:cNvPr id="239" name="直線コネクタ 238"/>
        <xdr:cNvCxnSpPr/>
      </xdr:nvCxnSpPr>
      <xdr:spPr>
        <a:xfrm>
          <a:off x="4546600" y="1564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35523</xdr:rowOff>
    </xdr:from>
    <xdr:to>
      <xdr:col>24</xdr:col>
      <xdr:colOff>63500</xdr:colOff>
      <xdr:row>98</xdr:row>
      <xdr:rowOff>66678</xdr:rowOff>
    </xdr:to>
    <xdr:cxnSp macro="">
      <xdr:nvCxnSpPr>
        <xdr:cNvPr id="240" name="直線コネクタ 239"/>
        <xdr:cNvCxnSpPr/>
      </xdr:nvCxnSpPr>
      <xdr:spPr>
        <a:xfrm flipV="1">
          <a:off x="3797300" y="16837623"/>
          <a:ext cx="838200" cy="3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132204</xdr:rowOff>
    </xdr:from>
    <xdr:ext cx="534377" cy="259045"/>
    <xdr:sp macro="" textlink="">
      <xdr:nvSpPr>
        <xdr:cNvPr id="241" name="扶助費平均値テキスト"/>
        <xdr:cNvSpPr txBox="1"/>
      </xdr:nvSpPr>
      <xdr:spPr>
        <a:xfrm>
          <a:off x="4686300" y="16419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109327</xdr:rowOff>
    </xdr:from>
    <xdr:to>
      <xdr:col>24</xdr:col>
      <xdr:colOff>114300</xdr:colOff>
      <xdr:row>97</xdr:row>
      <xdr:rowOff>39477</xdr:rowOff>
    </xdr:to>
    <xdr:sp macro="" textlink="">
      <xdr:nvSpPr>
        <xdr:cNvPr id="242" name="フローチャート: 判断 241"/>
        <xdr:cNvSpPr/>
      </xdr:nvSpPr>
      <xdr:spPr>
        <a:xfrm>
          <a:off x="45847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66678</xdr:rowOff>
    </xdr:from>
    <xdr:to>
      <xdr:col>19</xdr:col>
      <xdr:colOff>177800</xdr:colOff>
      <xdr:row>98</xdr:row>
      <xdr:rowOff>109688</xdr:rowOff>
    </xdr:to>
    <xdr:cxnSp macro="">
      <xdr:nvCxnSpPr>
        <xdr:cNvPr id="243" name="直線コネクタ 242"/>
        <xdr:cNvCxnSpPr/>
      </xdr:nvCxnSpPr>
      <xdr:spPr>
        <a:xfrm flipV="1">
          <a:off x="2908300" y="16868778"/>
          <a:ext cx="889000" cy="4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148270</xdr:rowOff>
    </xdr:from>
    <xdr:to>
      <xdr:col>20</xdr:col>
      <xdr:colOff>38100</xdr:colOff>
      <xdr:row>97</xdr:row>
      <xdr:rowOff>78420</xdr:rowOff>
    </xdr:to>
    <xdr:sp macro="" textlink="">
      <xdr:nvSpPr>
        <xdr:cNvPr id="244" name="フローチャート: 判断 243"/>
        <xdr:cNvSpPr/>
      </xdr:nvSpPr>
      <xdr:spPr>
        <a:xfrm>
          <a:off x="3746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94947</xdr:rowOff>
    </xdr:from>
    <xdr:ext cx="534377" cy="259045"/>
    <xdr:sp macro="" textlink="">
      <xdr:nvSpPr>
        <xdr:cNvPr id="245" name="テキスト ボックス 244"/>
        <xdr:cNvSpPr txBox="1"/>
      </xdr:nvSpPr>
      <xdr:spPr>
        <a:xfrm>
          <a:off x="3530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109688</xdr:rowOff>
    </xdr:from>
    <xdr:to>
      <xdr:col>15</xdr:col>
      <xdr:colOff>50800</xdr:colOff>
      <xdr:row>98</xdr:row>
      <xdr:rowOff>136288</xdr:rowOff>
    </xdr:to>
    <xdr:cxnSp macro="">
      <xdr:nvCxnSpPr>
        <xdr:cNvPr id="246" name="直線コネクタ 245"/>
        <xdr:cNvCxnSpPr/>
      </xdr:nvCxnSpPr>
      <xdr:spPr>
        <a:xfrm flipV="1">
          <a:off x="2019300" y="16911788"/>
          <a:ext cx="889000" cy="26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69159</xdr:rowOff>
    </xdr:from>
    <xdr:to>
      <xdr:col>15</xdr:col>
      <xdr:colOff>101600</xdr:colOff>
      <xdr:row>97</xdr:row>
      <xdr:rowOff>170759</xdr:rowOff>
    </xdr:to>
    <xdr:sp macro="" textlink="">
      <xdr:nvSpPr>
        <xdr:cNvPr id="247" name="フローチャート: 判断 246"/>
        <xdr:cNvSpPr/>
      </xdr:nvSpPr>
      <xdr:spPr>
        <a:xfrm>
          <a:off x="2857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15836</xdr:rowOff>
    </xdr:from>
    <xdr:ext cx="534377" cy="259045"/>
    <xdr:sp macro="" textlink="">
      <xdr:nvSpPr>
        <xdr:cNvPr id="248" name="テキスト ボックス 247"/>
        <xdr:cNvSpPr txBox="1"/>
      </xdr:nvSpPr>
      <xdr:spPr>
        <a:xfrm>
          <a:off x="2641111" y="1647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136288</xdr:rowOff>
    </xdr:from>
    <xdr:to>
      <xdr:col>10</xdr:col>
      <xdr:colOff>114300</xdr:colOff>
      <xdr:row>99</xdr:row>
      <xdr:rowOff>28829</xdr:rowOff>
    </xdr:to>
    <xdr:cxnSp macro="">
      <xdr:nvCxnSpPr>
        <xdr:cNvPr id="249" name="直線コネクタ 248"/>
        <xdr:cNvCxnSpPr/>
      </xdr:nvCxnSpPr>
      <xdr:spPr>
        <a:xfrm flipV="1">
          <a:off x="1130300" y="16938388"/>
          <a:ext cx="889000" cy="6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122324</xdr:rowOff>
    </xdr:from>
    <xdr:to>
      <xdr:col>10</xdr:col>
      <xdr:colOff>165100</xdr:colOff>
      <xdr:row>98</xdr:row>
      <xdr:rowOff>52474</xdr:rowOff>
    </xdr:to>
    <xdr:sp macro="" textlink="">
      <xdr:nvSpPr>
        <xdr:cNvPr id="250" name="フローチャート: 判断 249"/>
        <xdr:cNvSpPr/>
      </xdr:nvSpPr>
      <xdr:spPr>
        <a:xfrm>
          <a:off x="1968500" y="1675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69001</xdr:rowOff>
    </xdr:from>
    <xdr:ext cx="534377" cy="259045"/>
    <xdr:sp macro="" textlink="">
      <xdr:nvSpPr>
        <xdr:cNvPr id="251" name="テキスト ボックス 250"/>
        <xdr:cNvSpPr txBox="1"/>
      </xdr:nvSpPr>
      <xdr:spPr>
        <a:xfrm>
          <a:off x="1752111" y="1652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43148</xdr:rowOff>
    </xdr:from>
    <xdr:to>
      <xdr:col>6</xdr:col>
      <xdr:colOff>38100</xdr:colOff>
      <xdr:row>98</xdr:row>
      <xdr:rowOff>144748</xdr:rowOff>
    </xdr:to>
    <xdr:sp macro="" textlink="">
      <xdr:nvSpPr>
        <xdr:cNvPr id="252" name="フローチャート: 判断 251"/>
        <xdr:cNvSpPr/>
      </xdr:nvSpPr>
      <xdr:spPr>
        <a:xfrm>
          <a:off x="1079500" y="1684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161275</xdr:rowOff>
    </xdr:from>
    <xdr:ext cx="534377" cy="259045"/>
    <xdr:sp macro="" textlink="">
      <xdr:nvSpPr>
        <xdr:cNvPr id="253" name="テキスト ボックス 252"/>
        <xdr:cNvSpPr txBox="1"/>
      </xdr:nvSpPr>
      <xdr:spPr>
        <a:xfrm>
          <a:off x="863111" y="1662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156173</xdr:rowOff>
    </xdr:from>
    <xdr:to>
      <xdr:col>24</xdr:col>
      <xdr:colOff>114300</xdr:colOff>
      <xdr:row>98</xdr:row>
      <xdr:rowOff>86323</xdr:rowOff>
    </xdr:to>
    <xdr:sp macro="" textlink="">
      <xdr:nvSpPr>
        <xdr:cNvPr id="259" name="楕円 258"/>
        <xdr:cNvSpPr/>
      </xdr:nvSpPr>
      <xdr:spPr>
        <a:xfrm>
          <a:off x="4584700" y="1678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134600</xdr:rowOff>
    </xdr:from>
    <xdr:ext cx="534377" cy="259045"/>
    <xdr:sp macro="" textlink="">
      <xdr:nvSpPr>
        <xdr:cNvPr id="260" name="扶助費該当値テキスト"/>
        <xdr:cNvSpPr txBox="1"/>
      </xdr:nvSpPr>
      <xdr:spPr>
        <a:xfrm>
          <a:off x="4686300" y="1676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15878</xdr:rowOff>
    </xdr:from>
    <xdr:to>
      <xdr:col>20</xdr:col>
      <xdr:colOff>38100</xdr:colOff>
      <xdr:row>98</xdr:row>
      <xdr:rowOff>117478</xdr:rowOff>
    </xdr:to>
    <xdr:sp macro="" textlink="">
      <xdr:nvSpPr>
        <xdr:cNvPr id="261" name="楕円 260"/>
        <xdr:cNvSpPr/>
      </xdr:nvSpPr>
      <xdr:spPr>
        <a:xfrm>
          <a:off x="3746500" y="1681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108605</xdr:rowOff>
    </xdr:from>
    <xdr:ext cx="534377" cy="259045"/>
    <xdr:sp macro="" textlink="">
      <xdr:nvSpPr>
        <xdr:cNvPr id="262" name="テキスト ボックス 261"/>
        <xdr:cNvSpPr txBox="1"/>
      </xdr:nvSpPr>
      <xdr:spPr>
        <a:xfrm>
          <a:off x="3530111" y="1691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58888</xdr:rowOff>
    </xdr:from>
    <xdr:to>
      <xdr:col>15</xdr:col>
      <xdr:colOff>101600</xdr:colOff>
      <xdr:row>98</xdr:row>
      <xdr:rowOff>160488</xdr:rowOff>
    </xdr:to>
    <xdr:sp macro="" textlink="">
      <xdr:nvSpPr>
        <xdr:cNvPr id="263" name="楕円 262"/>
        <xdr:cNvSpPr/>
      </xdr:nvSpPr>
      <xdr:spPr>
        <a:xfrm>
          <a:off x="2857500" y="1686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151615</xdr:rowOff>
    </xdr:from>
    <xdr:ext cx="534377" cy="259045"/>
    <xdr:sp macro="" textlink="">
      <xdr:nvSpPr>
        <xdr:cNvPr id="264" name="テキスト ボックス 263"/>
        <xdr:cNvSpPr txBox="1"/>
      </xdr:nvSpPr>
      <xdr:spPr>
        <a:xfrm>
          <a:off x="2641111" y="16953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85488</xdr:rowOff>
    </xdr:from>
    <xdr:to>
      <xdr:col>10</xdr:col>
      <xdr:colOff>165100</xdr:colOff>
      <xdr:row>99</xdr:row>
      <xdr:rowOff>15638</xdr:rowOff>
    </xdr:to>
    <xdr:sp macro="" textlink="">
      <xdr:nvSpPr>
        <xdr:cNvPr id="265" name="楕円 264"/>
        <xdr:cNvSpPr/>
      </xdr:nvSpPr>
      <xdr:spPr>
        <a:xfrm>
          <a:off x="1968500" y="1688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6765</xdr:rowOff>
    </xdr:from>
    <xdr:ext cx="534377" cy="259045"/>
    <xdr:sp macro="" textlink="">
      <xdr:nvSpPr>
        <xdr:cNvPr id="266" name="テキスト ボックス 265"/>
        <xdr:cNvSpPr txBox="1"/>
      </xdr:nvSpPr>
      <xdr:spPr>
        <a:xfrm>
          <a:off x="1752111" y="1698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149479</xdr:rowOff>
    </xdr:from>
    <xdr:to>
      <xdr:col>6</xdr:col>
      <xdr:colOff>38100</xdr:colOff>
      <xdr:row>99</xdr:row>
      <xdr:rowOff>79629</xdr:rowOff>
    </xdr:to>
    <xdr:sp macro="" textlink="">
      <xdr:nvSpPr>
        <xdr:cNvPr id="267" name="楕円 266"/>
        <xdr:cNvSpPr/>
      </xdr:nvSpPr>
      <xdr:spPr>
        <a:xfrm>
          <a:off x="1079500" y="1695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70756</xdr:rowOff>
    </xdr:from>
    <xdr:ext cx="534377" cy="259045"/>
    <xdr:sp macro="" textlink="">
      <xdr:nvSpPr>
        <xdr:cNvPr id="268" name="テキスト ボックス 267"/>
        <xdr:cNvSpPr txBox="1"/>
      </xdr:nvSpPr>
      <xdr:spPr>
        <a:xfrm>
          <a:off x="863111" y="1704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80" name="テキスト ボックス 279"/>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3" name="直線コネクタ 282"/>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4" name="テキスト ボックス 283"/>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102650</xdr:rowOff>
    </xdr:from>
    <xdr:to>
      <xdr:col>54</xdr:col>
      <xdr:colOff>189865</xdr:colOff>
      <xdr:row>37</xdr:row>
      <xdr:rowOff>138426</xdr:rowOff>
    </xdr:to>
    <xdr:cxnSp macro="">
      <xdr:nvCxnSpPr>
        <xdr:cNvPr id="288" name="直線コネクタ 287"/>
        <xdr:cNvCxnSpPr/>
      </xdr:nvCxnSpPr>
      <xdr:spPr>
        <a:xfrm flipV="1">
          <a:off x="10475595" y="5246150"/>
          <a:ext cx="1270" cy="1235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142253</xdr:rowOff>
    </xdr:from>
    <xdr:ext cx="534377" cy="259045"/>
    <xdr:sp macro="" textlink="">
      <xdr:nvSpPr>
        <xdr:cNvPr id="289" name="補助費等最小値テキスト"/>
        <xdr:cNvSpPr txBox="1"/>
      </xdr:nvSpPr>
      <xdr:spPr>
        <a:xfrm>
          <a:off x="10528300" y="648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138426</xdr:rowOff>
    </xdr:from>
    <xdr:to>
      <xdr:col>55</xdr:col>
      <xdr:colOff>88900</xdr:colOff>
      <xdr:row>37</xdr:row>
      <xdr:rowOff>138426</xdr:rowOff>
    </xdr:to>
    <xdr:cxnSp macro="">
      <xdr:nvCxnSpPr>
        <xdr:cNvPr id="290" name="直線コネクタ 289"/>
        <xdr:cNvCxnSpPr/>
      </xdr:nvCxnSpPr>
      <xdr:spPr>
        <a:xfrm>
          <a:off x="10388600" y="648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49327</xdr:rowOff>
    </xdr:from>
    <xdr:ext cx="599010" cy="259045"/>
    <xdr:sp macro="" textlink="">
      <xdr:nvSpPr>
        <xdr:cNvPr id="291" name="補助費等最大値テキスト"/>
        <xdr:cNvSpPr txBox="1"/>
      </xdr:nvSpPr>
      <xdr:spPr>
        <a:xfrm>
          <a:off x="10528300" y="502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102650</xdr:rowOff>
    </xdr:from>
    <xdr:to>
      <xdr:col>55</xdr:col>
      <xdr:colOff>88900</xdr:colOff>
      <xdr:row>30</xdr:row>
      <xdr:rowOff>102650</xdr:rowOff>
    </xdr:to>
    <xdr:cxnSp macro="">
      <xdr:nvCxnSpPr>
        <xdr:cNvPr id="292" name="直線コネクタ 291"/>
        <xdr:cNvCxnSpPr/>
      </xdr:nvCxnSpPr>
      <xdr:spPr>
        <a:xfrm>
          <a:off x="10388600" y="524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26623</xdr:rowOff>
    </xdr:from>
    <xdr:to>
      <xdr:col>55</xdr:col>
      <xdr:colOff>0</xdr:colOff>
      <xdr:row>37</xdr:row>
      <xdr:rowOff>28160</xdr:rowOff>
    </xdr:to>
    <xdr:cxnSp macro="">
      <xdr:nvCxnSpPr>
        <xdr:cNvPr id="293" name="直線コネクタ 292"/>
        <xdr:cNvCxnSpPr/>
      </xdr:nvCxnSpPr>
      <xdr:spPr>
        <a:xfrm>
          <a:off x="9639300" y="6370273"/>
          <a:ext cx="838200" cy="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93672</xdr:rowOff>
    </xdr:from>
    <xdr:ext cx="534377" cy="259045"/>
    <xdr:sp macro="" textlink="">
      <xdr:nvSpPr>
        <xdr:cNvPr id="294" name="補助費等平均値テキスト"/>
        <xdr:cNvSpPr txBox="1"/>
      </xdr:nvSpPr>
      <xdr:spPr>
        <a:xfrm>
          <a:off x="10528300" y="6094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70795</xdr:rowOff>
    </xdr:from>
    <xdr:to>
      <xdr:col>55</xdr:col>
      <xdr:colOff>50800</xdr:colOff>
      <xdr:row>37</xdr:row>
      <xdr:rowOff>945</xdr:rowOff>
    </xdr:to>
    <xdr:sp macro="" textlink="">
      <xdr:nvSpPr>
        <xdr:cNvPr id="295" name="フローチャート: 判断 294"/>
        <xdr:cNvSpPr/>
      </xdr:nvSpPr>
      <xdr:spPr>
        <a:xfrm>
          <a:off x="10426700" y="624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21651</xdr:rowOff>
    </xdr:from>
    <xdr:to>
      <xdr:col>50</xdr:col>
      <xdr:colOff>114300</xdr:colOff>
      <xdr:row>37</xdr:row>
      <xdr:rowOff>26623</xdr:rowOff>
    </xdr:to>
    <xdr:cxnSp macro="">
      <xdr:nvCxnSpPr>
        <xdr:cNvPr id="296" name="直線コネクタ 295"/>
        <xdr:cNvCxnSpPr/>
      </xdr:nvCxnSpPr>
      <xdr:spPr>
        <a:xfrm>
          <a:off x="8750300" y="6365301"/>
          <a:ext cx="889000" cy="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57005</xdr:rowOff>
    </xdr:from>
    <xdr:to>
      <xdr:col>50</xdr:col>
      <xdr:colOff>165100</xdr:colOff>
      <xdr:row>36</xdr:row>
      <xdr:rowOff>158605</xdr:rowOff>
    </xdr:to>
    <xdr:sp macro="" textlink="">
      <xdr:nvSpPr>
        <xdr:cNvPr id="297" name="フローチャート: 判断 296"/>
        <xdr:cNvSpPr/>
      </xdr:nvSpPr>
      <xdr:spPr>
        <a:xfrm>
          <a:off x="9588500" y="622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3682</xdr:rowOff>
    </xdr:from>
    <xdr:ext cx="534377" cy="259045"/>
    <xdr:sp macro="" textlink="">
      <xdr:nvSpPr>
        <xdr:cNvPr id="298" name="テキスト ボックス 297"/>
        <xdr:cNvSpPr txBox="1"/>
      </xdr:nvSpPr>
      <xdr:spPr>
        <a:xfrm>
          <a:off x="9372111" y="600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21651</xdr:rowOff>
    </xdr:from>
    <xdr:to>
      <xdr:col>45</xdr:col>
      <xdr:colOff>177800</xdr:colOff>
      <xdr:row>37</xdr:row>
      <xdr:rowOff>23743</xdr:rowOff>
    </xdr:to>
    <xdr:cxnSp macro="">
      <xdr:nvCxnSpPr>
        <xdr:cNvPr id="299" name="直線コネクタ 298"/>
        <xdr:cNvCxnSpPr/>
      </xdr:nvCxnSpPr>
      <xdr:spPr>
        <a:xfrm flipV="1">
          <a:off x="7861300" y="6365301"/>
          <a:ext cx="889000" cy="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77904</xdr:rowOff>
    </xdr:from>
    <xdr:to>
      <xdr:col>46</xdr:col>
      <xdr:colOff>38100</xdr:colOff>
      <xdr:row>37</xdr:row>
      <xdr:rowOff>8054</xdr:rowOff>
    </xdr:to>
    <xdr:sp macro="" textlink="">
      <xdr:nvSpPr>
        <xdr:cNvPr id="300" name="フローチャート: 判断 299"/>
        <xdr:cNvSpPr/>
      </xdr:nvSpPr>
      <xdr:spPr>
        <a:xfrm>
          <a:off x="8699500" y="62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24581</xdr:rowOff>
    </xdr:from>
    <xdr:ext cx="534377" cy="259045"/>
    <xdr:sp macro="" textlink="">
      <xdr:nvSpPr>
        <xdr:cNvPr id="301" name="テキスト ボックス 300"/>
        <xdr:cNvSpPr txBox="1"/>
      </xdr:nvSpPr>
      <xdr:spPr>
        <a:xfrm>
          <a:off x="8483111" y="602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32389</xdr:rowOff>
    </xdr:from>
    <xdr:to>
      <xdr:col>41</xdr:col>
      <xdr:colOff>50800</xdr:colOff>
      <xdr:row>37</xdr:row>
      <xdr:rowOff>23743</xdr:rowOff>
    </xdr:to>
    <xdr:cxnSp macro="">
      <xdr:nvCxnSpPr>
        <xdr:cNvPr id="302" name="直線コネクタ 301"/>
        <xdr:cNvCxnSpPr/>
      </xdr:nvCxnSpPr>
      <xdr:spPr>
        <a:xfrm>
          <a:off x="6972300" y="5347339"/>
          <a:ext cx="889000" cy="102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87500</xdr:rowOff>
    </xdr:from>
    <xdr:to>
      <xdr:col>41</xdr:col>
      <xdr:colOff>101600</xdr:colOff>
      <xdr:row>37</xdr:row>
      <xdr:rowOff>17650</xdr:rowOff>
    </xdr:to>
    <xdr:sp macro="" textlink="">
      <xdr:nvSpPr>
        <xdr:cNvPr id="303" name="フローチャート: 判断 302"/>
        <xdr:cNvSpPr/>
      </xdr:nvSpPr>
      <xdr:spPr>
        <a:xfrm>
          <a:off x="7810500" y="625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34177</xdr:rowOff>
    </xdr:from>
    <xdr:ext cx="534377" cy="259045"/>
    <xdr:sp macro="" textlink="">
      <xdr:nvSpPr>
        <xdr:cNvPr id="304" name="テキスト ボックス 303"/>
        <xdr:cNvSpPr txBox="1"/>
      </xdr:nvSpPr>
      <xdr:spPr>
        <a:xfrm>
          <a:off x="7594111" y="603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68137</xdr:rowOff>
    </xdr:from>
    <xdr:to>
      <xdr:col>36</xdr:col>
      <xdr:colOff>165100</xdr:colOff>
      <xdr:row>36</xdr:row>
      <xdr:rowOff>169737</xdr:rowOff>
    </xdr:to>
    <xdr:sp macro="" textlink="">
      <xdr:nvSpPr>
        <xdr:cNvPr id="305" name="フローチャート: 判断 304"/>
        <xdr:cNvSpPr/>
      </xdr:nvSpPr>
      <xdr:spPr>
        <a:xfrm>
          <a:off x="6921500" y="62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160864</xdr:rowOff>
    </xdr:from>
    <xdr:ext cx="534377" cy="259045"/>
    <xdr:sp macro="" textlink="">
      <xdr:nvSpPr>
        <xdr:cNvPr id="306" name="テキスト ボックス 305"/>
        <xdr:cNvSpPr txBox="1"/>
      </xdr:nvSpPr>
      <xdr:spPr>
        <a:xfrm>
          <a:off x="6705111" y="633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148810</xdr:rowOff>
    </xdr:from>
    <xdr:to>
      <xdr:col>55</xdr:col>
      <xdr:colOff>50800</xdr:colOff>
      <xdr:row>37</xdr:row>
      <xdr:rowOff>78960</xdr:rowOff>
    </xdr:to>
    <xdr:sp macro="" textlink="">
      <xdr:nvSpPr>
        <xdr:cNvPr id="312" name="楕円 311"/>
        <xdr:cNvSpPr/>
      </xdr:nvSpPr>
      <xdr:spPr>
        <a:xfrm>
          <a:off x="10426700" y="63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63737</xdr:rowOff>
    </xdr:from>
    <xdr:ext cx="534377" cy="259045"/>
    <xdr:sp macro="" textlink="">
      <xdr:nvSpPr>
        <xdr:cNvPr id="313" name="補助費等該当値テキスト"/>
        <xdr:cNvSpPr txBox="1"/>
      </xdr:nvSpPr>
      <xdr:spPr>
        <a:xfrm>
          <a:off x="10528300" y="623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147273</xdr:rowOff>
    </xdr:from>
    <xdr:to>
      <xdr:col>50</xdr:col>
      <xdr:colOff>165100</xdr:colOff>
      <xdr:row>37</xdr:row>
      <xdr:rowOff>77423</xdr:rowOff>
    </xdr:to>
    <xdr:sp macro="" textlink="">
      <xdr:nvSpPr>
        <xdr:cNvPr id="314" name="楕円 313"/>
        <xdr:cNvSpPr/>
      </xdr:nvSpPr>
      <xdr:spPr>
        <a:xfrm>
          <a:off x="9588500" y="631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68550</xdr:rowOff>
    </xdr:from>
    <xdr:ext cx="534377" cy="259045"/>
    <xdr:sp macro="" textlink="">
      <xdr:nvSpPr>
        <xdr:cNvPr id="315" name="テキスト ボックス 314"/>
        <xdr:cNvSpPr txBox="1"/>
      </xdr:nvSpPr>
      <xdr:spPr>
        <a:xfrm>
          <a:off x="9372111" y="641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142301</xdr:rowOff>
    </xdr:from>
    <xdr:to>
      <xdr:col>46</xdr:col>
      <xdr:colOff>38100</xdr:colOff>
      <xdr:row>37</xdr:row>
      <xdr:rowOff>72451</xdr:rowOff>
    </xdr:to>
    <xdr:sp macro="" textlink="">
      <xdr:nvSpPr>
        <xdr:cNvPr id="316" name="楕円 315"/>
        <xdr:cNvSpPr/>
      </xdr:nvSpPr>
      <xdr:spPr>
        <a:xfrm>
          <a:off x="8699500" y="631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63578</xdr:rowOff>
    </xdr:from>
    <xdr:ext cx="534377" cy="259045"/>
    <xdr:sp macro="" textlink="">
      <xdr:nvSpPr>
        <xdr:cNvPr id="317" name="テキスト ボックス 316"/>
        <xdr:cNvSpPr txBox="1"/>
      </xdr:nvSpPr>
      <xdr:spPr>
        <a:xfrm>
          <a:off x="8483111" y="640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144393</xdr:rowOff>
    </xdr:from>
    <xdr:to>
      <xdr:col>41</xdr:col>
      <xdr:colOff>101600</xdr:colOff>
      <xdr:row>37</xdr:row>
      <xdr:rowOff>74543</xdr:rowOff>
    </xdr:to>
    <xdr:sp macro="" textlink="">
      <xdr:nvSpPr>
        <xdr:cNvPr id="318" name="楕円 317"/>
        <xdr:cNvSpPr/>
      </xdr:nvSpPr>
      <xdr:spPr>
        <a:xfrm>
          <a:off x="7810500" y="631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65670</xdr:rowOff>
    </xdr:from>
    <xdr:ext cx="534377" cy="259045"/>
    <xdr:sp macro="" textlink="">
      <xdr:nvSpPr>
        <xdr:cNvPr id="319" name="テキスト ボックス 318"/>
        <xdr:cNvSpPr txBox="1"/>
      </xdr:nvSpPr>
      <xdr:spPr>
        <a:xfrm>
          <a:off x="7594111" y="640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153039</xdr:rowOff>
    </xdr:from>
    <xdr:to>
      <xdr:col>36</xdr:col>
      <xdr:colOff>165100</xdr:colOff>
      <xdr:row>31</xdr:row>
      <xdr:rowOff>83189</xdr:rowOff>
    </xdr:to>
    <xdr:sp macro="" textlink="">
      <xdr:nvSpPr>
        <xdr:cNvPr id="320" name="楕円 319"/>
        <xdr:cNvSpPr/>
      </xdr:nvSpPr>
      <xdr:spPr>
        <a:xfrm>
          <a:off x="6921500" y="529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29</xdr:row>
      <xdr:rowOff>99716</xdr:rowOff>
    </xdr:from>
    <xdr:ext cx="599010" cy="259045"/>
    <xdr:sp macro="" textlink="">
      <xdr:nvSpPr>
        <xdr:cNvPr id="321" name="テキスト ボックス 320"/>
        <xdr:cNvSpPr txBox="1"/>
      </xdr:nvSpPr>
      <xdr:spPr>
        <a:xfrm>
          <a:off x="6672795" y="5071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102332</xdr:rowOff>
    </xdr:from>
    <xdr:to>
      <xdr:col>54</xdr:col>
      <xdr:colOff>189865</xdr:colOff>
      <xdr:row>58</xdr:row>
      <xdr:rowOff>145392</xdr:rowOff>
    </xdr:to>
    <xdr:cxnSp macro="">
      <xdr:nvCxnSpPr>
        <xdr:cNvPr id="345" name="直線コネクタ 344"/>
        <xdr:cNvCxnSpPr/>
      </xdr:nvCxnSpPr>
      <xdr:spPr>
        <a:xfrm flipV="1">
          <a:off x="10475595" y="8674832"/>
          <a:ext cx="1270" cy="141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149219</xdr:rowOff>
    </xdr:from>
    <xdr:ext cx="469744" cy="259045"/>
    <xdr:sp macro="" textlink="">
      <xdr:nvSpPr>
        <xdr:cNvPr id="346" name="普通建設事業費最小値テキスト"/>
        <xdr:cNvSpPr txBox="1"/>
      </xdr:nvSpPr>
      <xdr:spPr>
        <a:xfrm>
          <a:off x="10528300" y="1009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145392</xdr:rowOff>
    </xdr:from>
    <xdr:to>
      <xdr:col>55</xdr:col>
      <xdr:colOff>88900</xdr:colOff>
      <xdr:row>58</xdr:row>
      <xdr:rowOff>145392</xdr:rowOff>
    </xdr:to>
    <xdr:cxnSp macro="">
      <xdr:nvCxnSpPr>
        <xdr:cNvPr id="347" name="直線コネクタ 346"/>
        <xdr:cNvCxnSpPr/>
      </xdr:nvCxnSpPr>
      <xdr:spPr>
        <a:xfrm>
          <a:off x="10388600" y="10089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49009</xdr:rowOff>
    </xdr:from>
    <xdr:ext cx="599010" cy="259045"/>
    <xdr:sp macro="" textlink="">
      <xdr:nvSpPr>
        <xdr:cNvPr id="348" name="普通建設事業費最大値テキスト"/>
        <xdr:cNvSpPr txBox="1"/>
      </xdr:nvSpPr>
      <xdr:spPr>
        <a:xfrm>
          <a:off x="10528300" y="8450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102332</xdr:rowOff>
    </xdr:from>
    <xdr:to>
      <xdr:col>55</xdr:col>
      <xdr:colOff>88900</xdr:colOff>
      <xdr:row>50</xdr:row>
      <xdr:rowOff>102332</xdr:rowOff>
    </xdr:to>
    <xdr:cxnSp macro="">
      <xdr:nvCxnSpPr>
        <xdr:cNvPr id="349" name="直線コネクタ 348"/>
        <xdr:cNvCxnSpPr/>
      </xdr:nvCxnSpPr>
      <xdr:spPr>
        <a:xfrm>
          <a:off x="10388600" y="867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61457</xdr:rowOff>
    </xdr:from>
    <xdr:to>
      <xdr:col>55</xdr:col>
      <xdr:colOff>0</xdr:colOff>
      <xdr:row>57</xdr:row>
      <xdr:rowOff>155215</xdr:rowOff>
    </xdr:to>
    <xdr:cxnSp macro="">
      <xdr:nvCxnSpPr>
        <xdr:cNvPr id="350" name="直線コネクタ 349"/>
        <xdr:cNvCxnSpPr/>
      </xdr:nvCxnSpPr>
      <xdr:spPr>
        <a:xfrm>
          <a:off x="9639300" y="9834107"/>
          <a:ext cx="838200" cy="93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133182</xdr:rowOff>
    </xdr:from>
    <xdr:ext cx="534377" cy="259045"/>
    <xdr:sp macro="" textlink="">
      <xdr:nvSpPr>
        <xdr:cNvPr id="351" name="普通建設事業費平均値テキスト"/>
        <xdr:cNvSpPr txBox="1"/>
      </xdr:nvSpPr>
      <xdr:spPr>
        <a:xfrm>
          <a:off x="10528300" y="9562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110305</xdr:rowOff>
    </xdr:from>
    <xdr:to>
      <xdr:col>55</xdr:col>
      <xdr:colOff>50800</xdr:colOff>
      <xdr:row>57</xdr:row>
      <xdr:rowOff>40455</xdr:rowOff>
    </xdr:to>
    <xdr:sp macro="" textlink="">
      <xdr:nvSpPr>
        <xdr:cNvPr id="352" name="フローチャート: 判断 351"/>
        <xdr:cNvSpPr/>
      </xdr:nvSpPr>
      <xdr:spPr>
        <a:xfrm>
          <a:off x="104267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61457</xdr:rowOff>
    </xdr:from>
    <xdr:to>
      <xdr:col>50</xdr:col>
      <xdr:colOff>114300</xdr:colOff>
      <xdr:row>57</xdr:row>
      <xdr:rowOff>64742</xdr:rowOff>
    </xdr:to>
    <xdr:cxnSp macro="">
      <xdr:nvCxnSpPr>
        <xdr:cNvPr id="353" name="直線コネクタ 352"/>
        <xdr:cNvCxnSpPr/>
      </xdr:nvCxnSpPr>
      <xdr:spPr>
        <a:xfrm flipV="1">
          <a:off x="8750300" y="9834107"/>
          <a:ext cx="889000" cy="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144236</xdr:rowOff>
    </xdr:from>
    <xdr:to>
      <xdr:col>50</xdr:col>
      <xdr:colOff>165100</xdr:colOff>
      <xdr:row>57</xdr:row>
      <xdr:rowOff>74386</xdr:rowOff>
    </xdr:to>
    <xdr:sp macro="" textlink="">
      <xdr:nvSpPr>
        <xdr:cNvPr id="354" name="フローチャート: 判断 353"/>
        <xdr:cNvSpPr/>
      </xdr:nvSpPr>
      <xdr:spPr>
        <a:xfrm>
          <a:off x="9588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90913</xdr:rowOff>
    </xdr:from>
    <xdr:ext cx="534377" cy="259045"/>
    <xdr:sp macro="" textlink="">
      <xdr:nvSpPr>
        <xdr:cNvPr id="355" name="テキスト ボックス 354"/>
        <xdr:cNvSpPr txBox="1"/>
      </xdr:nvSpPr>
      <xdr:spPr>
        <a:xfrm>
          <a:off x="9372111" y="95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31313</xdr:rowOff>
    </xdr:from>
    <xdr:to>
      <xdr:col>45</xdr:col>
      <xdr:colOff>177800</xdr:colOff>
      <xdr:row>57</xdr:row>
      <xdr:rowOff>64742</xdr:rowOff>
    </xdr:to>
    <xdr:cxnSp macro="">
      <xdr:nvCxnSpPr>
        <xdr:cNvPr id="356" name="直線コネクタ 355"/>
        <xdr:cNvCxnSpPr/>
      </xdr:nvCxnSpPr>
      <xdr:spPr>
        <a:xfrm>
          <a:off x="7861300" y="9803963"/>
          <a:ext cx="889000" cy="3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127617</xdr:rowOff>
    </xdr:from>
    <xdr:to>
      <xdr:col>46</xdr:col>
      <xdr:colOff>38100</xdr:colOff>
      <xdr:row>57</xdr:row>
      <xdr:rowOff>57767</xdr:rowOff>
    </xdr:to>
    <xdr:sp macro="" textlink="">
      <xdr:nvSpPr>
        <xdr:cNvPr id="357" name="フローチャート: 判断 356"/>
        <xdr:cNvSpPr/>
      </xdr:nvSpPr>
      <xdr:spPr>
        <a:xfrm>
          <a:off x="8699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74294</xdr:rowOff>
    </xdr:from>
    <xdr:ext cx="534377" cy="259045"/>
    <xdr:sp macro="" textlink="">
      <xdr:nvSpPr>
        <xdr:cNvPr id="358" name="テキスト ボックス 357"/>
        <xdr:cNvSpPr txBox="1"/>
      </xdr:nvSpPr>
      <xdr:spPr>
        <a:xfrm>
          <a:off x="8483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158841</xdr:rowOff>
    </xdr:from>
    <xdr:to>
      <xdr:col>41</xdr:col>
      <xdr:colOff>50800</xdr:colOff>
      <xdr:row>57</xdr:row>
      <xdr:rowOff>31313</xdr:rowOff>
    </xdr:to>
    <xdr:cxnSp macro="">
      <xdr:nvCxnSpPr>
        <xdr:cNvPr id="359" name="直線コネクタ 358"/>
        <xdr:cNvCxnSpPr/>
      </xdr:nvCxnSpPr>
      <xdr:spPr>
        <a:xfrm>
          <a:off x="6972300" y="9760041"/>
          <a:ext cx="889000" cy="4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101915</xdr:rowOff>
    </xdr:from>
    <xdr:to>
      <xdr:col>41</xdr:col>
      <xdr:colOff>101600</xdr:colOff>
      <xdr:row>57</xdr:row>
      <xdr:rowOff>32065</xdr:rowOff>
    </xdr:to>
    <xdr:sp macro="" textlink="">
      <xdr:nvSpPr>
        <xdr:cNvPr id="360" name="フローチャート: 判断 359"/>
        <xdr:cNvSpPr/>
      </xdr:nvSpPr>
      <xdr:spPr>
        <a:xfrm>
          <a:off x="7810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48592</xdr:rowOff>
    </xdr:from>
    <xdr:ext cx="534377" cy="259045"/>
    <xdr:sp macro="" textlink="">
      <xdr:nvSpPr>
        <xdr:cNvPr id="361" name="テキスト ボックス 360"/>
        <xdr:cNvSpPr txBox="1"/>
      </xdr:nvSpPr>
      <xdr:spPr>
        <a:xfrm>
          <a:off x="7594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102083</xdr:rowOff>
    </xdr:from>
    <xdr:to>
      <xdr:col>36</xdr:col>
      <xdr:colOff>165100</xdr:colOff>
      <xdr:row>57</xdr:row>
      <xdr:rowOff>32233</xdr:rowOff>
    </xdr:to>
    <xdr:sp macro="" textlink="">
      <xdr:nvSpPr>
        <xdr:cNvPr id="362" name="フローチャート: 判断 361"/>
        <xdr:cNvSpPr/>
      </xdr:nvSpPr>
      <xdr:spPr>
        <a:xfrm>
          <a:off x="6921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48760</xdr:rowOff>
    </xdr:from>
    <xdr:ext cx="534377" cy="259045"/>
    <xdr:sp macro="" textlink="">
      <xdr:nvSpPr>
        <xdr:cNvPr id="363" name="テキスト ボックス 362"/>
        <xdr:cNvSpPr txBox="1"/>
      </xdr:nvSpPr>
      <xdr:spPr>
        <a:xfrm>
          <a:off x="6705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104415</xdr:rowOff>
    </xdr:from>
    <xdr:to>
      <xdr:col>55</xdr:col>
      <xdr:colOff>50800</xdr:colOff>
      <xdr:row>58</xdr:row>
      <xdr:rowOff>34565</xdr:rowOff>
    </xdr:to>
    <xdr:sp macro="" textlink="">
      <xdr:nvSpPr>
        <xdr:cNvPr id="369" name="楕円 368"/>
        <xdr:cNvSpPr/>
      </xdr:nvSpPr>
      <xdr:spPr>
        <a:xfrm>
          <a:off x="10426700" y="987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82842</xdr:rowOff>
    </xdr:from>
    <xdr:ext cx="534377" cy="259045"/>
    <xdr:sp macro="" textlink="">
      <xdr:nvSpPr>
        <xdr:cNvPr id="370" name="普通建設事業費該当値テキスト"/>
        <xdr:cNvSpPr txBox="1"/>
      </xdr:nvSpPr>
      <xdr:spPr>
        <a:xfrm>
          <a:off x="10528300" y="985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10657</xdr:rowOff>
    </xdr:from>
    <xdr:to>
      <xdr:col>50</xdr:col>
      <xdr:colOff>165100</xdr:colOff>
      <xdr:row>57</xdr:row>
      <xdr:rowOff>112257</xdr:rowOff>
    </xdr:to>
    <xdr:sp macro="" textlink="">
      <xdr:nvSpPr>
        <xdr:cNvPr id="371" name="楕円 370"/>
        <xdr:cNvSpPr/>
      </xdr:nvSpPr>
      <xdr:spPr>
        <a:xfrm>
          <a:off x="9588500" y="978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103384</xdr:rowOff>
    </xdr:from>
    <xdr:ext cx="534377" cy="259045"/>
    <xdr:sp macro="" textlink="">
      <xdr:nvSpPr>
        <xdr:cNvPr id="372" name="テキスト ボックス 371"/>
        <xdr:cNvSpPr txBox="1"/>
      </xdr:nvSpPr>
      <xdr:spPr>
        <a:xfrm>
          <a:off x="9372111" y="987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13942</xdr:rowOff>
    </xdr:from>
    <xdr:to>
      <xdr:col>46</xdr:col>
      <xdr:colOff>38100</xdr:colOff>
      <xdr:row>57</xdr:row>
      <xdr:rowOff>115542</xdr:rowOff>
    </xdr:to>
    <xdr:sp macro="" textlink="">
      <xdr:nvSpPr>
        <xdr:cNvPr id="373" name="楕円 372"/>
        <xdr:cNvSpPr/>
      </xdr:nvSpPr>
      <xdr:spPr>
        <a:xfrm>
          <a:off x="8699500" y="978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106669</xdr:rowOff>
    </xdr:from>
    <xdr:ext cx="534377" cy="259045"/>
    <xdr:sp macro="" textlink="">
      <xdr:nvSpPr>
        <xdr:cNvPr id="374" name="テキスト ボックス 373"/>
        <xdr:cNvSpPr txBox="1"/>
      </xdr:nvSpPr>
      <xdr:spPr>
        <a:xfrm>
          <a:off x="8483111" y="987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151963</xdr:rowOff>
    </xdr:from>
    <xdr:to>
      <xdr:col>41</xdr:col>
      <xdr:colOff>101600</xdr:colOff>
      <xdr:row>57</xdr:row>
      <xdr:rowOff>82113</xdr:rowOff>
    </xdr:to>
    <xdr:sp macro="" textlink="">
      <xdr:nvSpPr>
        <xdr:cNvPr id="375" name="楕円 374"/>
        <xdr:cNvSpPr/>
      </xdr:nvSpPr>
      <xdr:spPr>
        <a:xfrm>
          <a:off x="7810500" y="975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73240</xdr:rowOff>
    </xdr:from>
    <xdr:ext cx="534377" cy="259045"/>
    <xdr:sp macro="" textlink="">
      <xdr:nvSpPr>
        <xdr:cNvPr id="376" name="テキスト ボックス 375"/>
        <xdr:cNvSpPr txBox="1"/>
      </xdr:nvSpPr>
      <xdr:spPr>
        <a:xfrm>
          <a:off x="7594111" y="984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108041</xdr:rowOff>
    </xdr:from>
    <xdr:to>
      <xdr:col>36</xdr:col>
      <xdr:colOff>165100</xdr:colOff>
      <xdr:row>57</xdr:row>
      <xdr:rowOff>38191</xdr:rowOff>
    </xdr:to>
    <xdr:sp macro="" textlink="">
      <xdr:nvSpPr>
        <xdr:cNvPr id="377" name="楕円 376"/>
        <xdr:cNvSpPr/>
      </xdr:nvSpPr>
      <xdr:spPr>
        <a:xfrm>
          <a:off x="6921500" y="970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29318</xdr:rowOff>
    </xdr:from>
    <xdr:ext cx="534377" cy="259045"/>
    <xdr:sp macro="" textlink="">
      <xdr:nvSpPr>
        <xdr:cNvPr id="378" name="テキスト ボックス 377"/>
        <xdr:cNvSpPr txBox="1"/>
      </xdr:nvSpPr>
      <xdr:spPr>
        <a:xfrm>
          <a:off x="6705111" y="980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62237</xdr:rowOff>
    </xdr:from>
    <xdr:to>
      <xdr:col>54</xdr:col>
      <xdr:colOff>189865</xdr:colOff>
      <xdr:row>79</xdr:row>
      <xdr:rowOff>98879</xdr:rowOff>
    </xdr:to>
    <xdr:cxnSp macro="">
      <xdr:nvCxnSpPr>
        <xdr:cNvPr id="404" name="直線コネクタ 403"/>
        <xdr:cNvCxnSpPr/>
      </xdr:nvCxnSpPr>
      <xdr:spPr>
        <a:xfrm flipV="1">
          <a:off x="10475595" y="12235187"/>
          <a:ext cx="1270" cy="140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8914</xdr:rowOff>
    </xdr:from>
    <xdr:ext cx="534377" cy="259045"/>
    <xdr:sp macro="" textlink="">
      <xdr:nvSpPr>
        <xdr:cNvPr id="407" name="普通建設事業費 （ うち新規整備　）最大値テキスト"/>
        <xdr:cNvSpPr txBox="1"/>
      </xdr:nvSpPr>
      <xdr:spPr>
        <a:xfrm>
          <a:off x="10528300" y="1201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62237</xdr:rowOff>
    </xdr:from>
    <xdr:to>
      <xdr:col>55</xdr:col>
      <xdr:colOff>88900</xdr:colOff>
      <xdr:row>71</xdr:row>
      <xdr:rowOff>62237</xdr:rowOff>
    </xdr:to>
    <xdr:cxnSp macro="">
      <xdr:nvCxnSpPr>
        <xdr:cNvPr id="408" name="直線コネクタ 407"/>
        <xdr:cNvCxnSpPr/>
      </xdr:nvCxnSpPr>
      <xdr:spPr>
        <a:xfrm>
          <a:off x="10388600" y="1223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35361</xdr:rowOff>
    </xdr:from>
    <xdr:to>
      <xdr:col>55</xdr:col>
      <xdr:colOff>0</xdr:colOff>
      <xdr:row>79</xdr:row>
      <xdr:rowOff>81130</xdr:rowOff>
    </xdr:to>
    <xdr:cxnSp macro="">
      <xdr:nvCxnSpPr>
        <xdr:cNvPr id="409" name="直線コネクタ 408"/>
        <xdr:cNvCxnSpPr/>
      </xdr:nvCxnSpPr>
      <xdr:spPr>
        <a:xfrm>
          <a:off x="9639300" y="13408461"/>
          <a:ext cx="838200" cy="21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160893</xdr:rowOff>
    </xdr:from>
    <xdr:ext cx="534377" cy="259045"/>
    <xdr:sp macro="" textlink="">
      <xdr:nvSpPr>
        <xdr:cNvPr id="410" name="普通建設事業費 （ うち新規整備　）平均値テキスト"/>
        <xdr:cNvSpPr txBox="1"/>
      </xdr:nvSpPr>
      <xdr:spPr>
        <a:xfrm>
          <a:off x="10528300" y="13191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138016</xdr:rowOff>
    </xdr:from>
    <xdr:to>
      <xdr:col>55</xdr:col>
      <xdr:colOff>50800</xdr:colOff>
      <xdr:row>78</xdr:row>
      <xdr:rowOff>68166</xdr:rowOff>
    </xdr:to>
    <xdr:sp macro="" textlink="">
      <xdr:nvSpPr>
        <xdr:cNvPr id="411" name="フローチャート: 判断 410"/>
        <xdr:cNvSpPr/>
      </xdr:nvSpPr>
      <xdr:spPr>
        <a:xfrm>
          <a:off x="104267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35361</xdr:rowOff>
    </xdr:from>
    <xdr:to>
      <xdr:col>50</xdr:col>
      <xdr:colOff>114300</xdr:colOff>
      <xdr:row>79</xdr:row>
      <xdr:rowOff>63560</xdr:rowOff>
    </xdr:to>
    <xdr:cxnSp macro="">
      <xdr:nvCxnSpPr>
        <xdr:cNvPr id="412" name="直線コネクタ 411"/>
        <xdr:cNvCxnSpPr/>
      </xdr:nvCxnSpPr>
      <xdr:spPr>
        <a:xfrm flipV="1">
          <a:off x="8750300" y="13408461"/>
          <a:ext cx="889000" cy="19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143585</xdr:rowOff>
    </xdr:from>
    <xdr:to>
      <xdr:col>50</xdr:col>
      <xdr:colOff>165100</xdr:colOff>
      <xdr:row>78</xdr:row>
      <xdr:rowOff>73735</xdr:rowOff>
    </xdr:to>
    <xdr:sp macro="" textlink="">
      <xdr:nvSpPr>
        <xdr:cNvPr id="413" name="フローチャート: 判断 412"/>
        <xdr:cNvSpPr/>
      </xdr:nvSpPr>
      <xdr:spPr>
        <a:xfrm>
          <a:off x="9588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90262</xdr:rowOff>
    </xdr:from>
    <xdr:ext cx="534377" cy="259045"/>
    <xdr:sp macro="" textlink="">
      <xdr:nvSpPr>
        <xdr:cNvPr id="414" name="テキスト ボックス 413"/>
        <xdr:cNvSpPr txBox="1"/>
      </xdr:nvSpPr>
      <xdr:spPr>
        <a:xfrm>
          <a:off x="9372111" y="131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63560</xdr:rowOff>
    </xdr:from>
    <xdr:to>
      <xdr:col>45</xdr:col>
      <xdr:colOff>177800</xdr:colOff>
      <xdr:row>79</xdr:row>
      <xdr:rowOff>95433</xdr:rowOff>
    </xdr:to>
    <xdr:cxnSp macro="">
      <xdr:nvCxnSpPr>
        <xdr:cNvPr id="415" name="直線コネクタ 414"/>
        <xdr:cNvCxnSpPr/>
      </xdr:nvCxnSpPr>
      <xdr:spPr>
        <a:xfrm flipV="1">
          <a:off x="7861300" y="13608110"/>
          <a:ext cx="889000" cy="31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166542</xdr:rowOff>
    </xdr:from>
    <xdr:to>
      <xdr:col>46</xdr:col>
      <xdr:colOff>38100</xdr:colOff>
      <xdr:row>77</xdr:row>
      <xdr:rowOff>96692</xdr:rowOff>
    </xdr:to>
    <xdr:sp macro="" textlink="">
      <xdr:nvSpPr>
        <xdr:cNvPr id="416" name="フローチャート: 判断 415"/>
        <xdr:cNvSpPr/>
      </xdr:nvSpPr>
      <xdr:spPr>
        <a:xfrm>
          <a:off x="8699500" y="1319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113219</xdr:rowOff>
    </xdr:from>
    <xdr:ext cx="534377" cy="259045"/>
    <xdr:sp macro="" textlink="">
      <xdr:nvSpPr>
        <xdr:cNvPr id="417" name="テキスト ボックス 416"/>
        <xdr:cNvSpPr txBox="1"/>
      </xdr:nvSpPr>
      <xdr:spPr>
        <a:xfrm>
          <a:off x="8483111" y="1297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22492</xdr:rowOff>
    </xdr:from>
    <xdr:to>
      <xdr:col>41</xdr:col>
      <xdr:colOff>101600</xdr:colOff>
      <xdr:row>77</xdr:row>
      <xdr:rowOff>124092</xdr:rowOff>
    </xdr:to>
    <xdr:sp macro="" textlink="">
      <xdr:nvSpPr>
        <xdr:cNvPr id="418" name="フローチャート: 判断 417"/>
        <xdr:cNvSpPr/>
      </xdr:nvSpPr>
      <xdr:spPr>
        <a:xfrm>
          <a:off x="7810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140619</xdr:rowOff>
    </xdr:from>
    <xdr:ext cx="534377" cy="259045"/>
    <xdr:sp macro="" textlink="">
      <xdr:nvSpPr>
        <xdr:cNvPr id="419" name="テキスト ボックス 418"/>
        <xdr:cNvSpPr txBox="1"/>
      </xdr:nvSpPr>
      <xdr:spPr>
        <a:xfrm>
          <a:off x="7594111" y="129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30330</xdr:rowOff>
    </xdr:from>
    <xdr:to>
      <xdr:col>55</xdr:col>
      <xdr:colOff>50800</xdr:colOff>
      <xdr:row>79</xdr:row>
      <xdr:rowOff>131930</xdr:rowOff>
    </xdr:to>
    <xdr:sp macro="" textlink="">
      <xdr:nvSpPr>
        <xdr:cNvPr id="425" name="楕円 424"/>
        <xdr:cNvSpPr/>
      </xdr:nvSpPr>
      <xdr:spPr>
        <a:xfrm>
          <a:off x="10426700" y="1357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116707</xdr:rowOff>
    </xdr:from>
    <xdr:ext cx="469744" cy="259045"/>
    <xdr:sp macro="" textlink="">
      <xdr:nvSpPr>
        <xdr:cNvPr id="426" name="普通建設事業費 （ うち新規整備　）該当値テキスト"/>
        <xdr:cNvSpPr txBox="1"/>
      </xdr:nvSpPr>
      <xdr:spPr>
        <a:xfrm>
          <a:off x="10528300" y="1348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156011</xdr:rowOff>
    </xdr:from>
    <xdr:to>
      <xdr:col>50</xdr:col>
      <xdr:colOff>165100</xdr:colOff>
      <xdr:row>78</xdr:row>
      <xdr:rowOff>86161</xdr:rowOff>
    </xdr:to>
    <xdr:sp macro="" textlink="">
      <xdr:nvSpPr>
        <xdr:cNvPr id="427" name="楕円 426"/>
        <xdr:cNvSpPr/>
      </xdr:nvSpPr>
      <xdr:spPr>
        <a:xfrm>
          <a:off x="9588500" y="1335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77288</xdr:rowOff>
    </xdr:from>
    <xdr:ext cx="534377" cy="259045"/>
    <xdr:sp macro="" textlink="">
      <xdr:nvSpPr>
        <xdr:cNvPr id="428" name="テキスト ボックス 427"/>
        <xdr:cNvSpPr txBox="1"/>
      </xdr:nvSpPr>
      <xdr:spPr>
        <a:xfrm>
          <a:off x="9372111" y="1345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12760</xdr:rowOff>
    </xdr:from>
    <xdr:to>
      <xdr:col>46</xdr:col>
      <xdr:colOff>38100</xdr:colOff>
      <xdr:row>79</xdr:row>
      <xdr:rowOff>114360</xdr:rowOff>
    </xdr:to>
    <xdr:sp macro="" textlink="">
      <xdr:nvSpPr>
        <xdr:cNvPr id="429" name="楕円 428"/>
        <xdr:cNvSpPr/>
      </xdr:nvSpPr>
      <xdr:spPr>
        <a:xfrm>
          <a:off x="8699500" y="1355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105487</xdr:rowOff>
    </xdr:from>
    <xdr:ext cx="469744" cy="259045"/>
    <xdr:sp macro="" textlink="">
      <xdr:nvSpPr>
        <xdr:cNvPr id="430" name="テキスト ボックス 429"/>
        <xdr:cNvSpPr txBox="1"/>
      </xdr:nvSpPr>
      <xdr:spPr>
        <a:xfrm>
          <a:off x="8515428" y="1365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44633</xdr:rowOff>
    </xdr:from>
    <xdr:to>
      <xdr:col>41</xdr:col>
      <xdr:colOff>101600</xdr:colOff>
      <xdr:row>79</xdr:row>
      <xdr:rowOff>146233</xdr:rowOff>
    </xdr:to>
    <xdr:sp macro="" textlink="">
      <xdr:nvSpPr>
        <xdr:cNvPr id="431" name="楕円 430"/>
        <xdr:cNvSpPr/>
      </xdr:nvSpPr>
      <xdr:spPr>
        <a:xfrm>
          <a:off x="7810500" y="1358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137360</xdr:rowOff>
    </xdr:from>
    <xdr:ext cx="378565" cy="259045"/>
    <xdr:sp macro="" textlink="">
      <xdr:nvSpPr>
        <xdr:cNvPr id="432" name="テキスト ボックス 431"/>
        <xdr:cNvSpPr txBox="1"/>
      </xdr:nvSpPr>
      <xdr:spPr>
        <a:xfrm>
          <a:off x="7672017" y="136819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131674</xdr:rowOff>
    </xdr:from>
    <xdr:to>
      <xdr:col>54</xdr:col>
      <xdr:colOff>189865</xdr:colOff>
      <xdr:row>98</xdr:row>
      <xdr:rowOff>163855</xdr:rowOff>
    </xdr:to>
    <xdr:cxnSp macro="">
      <xdr:nvCxnSpPr>
        <xdr:cNvPr id="456" name="直線コネクタ 455"/>
        <xdr:cNvCxnSpPr/>
      </xdr:nvCxnSpPr>
      <xdr:spPr>
        <a:xfrm flipV="1">
          <a:off x="10475595" y="15562174"/>
          <a:ext cx="1270" cy="1403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167682</xdr:rowOff>
    </xdr:from>
    <xdr:ext cx="469744" cy="259045"/>
    <xdr:sp macro="" textlink="">
      <xdr:nvSpPr>
        <xdr:cNvPr id="457" name="普通建設事業費 （ うち更新整備　）最小値テキスト"/>
        <xdr:cNvSpPr txBox="1"/>
      </xdr:nvSpPr>
      <xdr:spPr>
        <a:xfrm>
          <a:off x="10528300" y="1696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163855</xdr:rowOff>
    </xdr:from>
    <xdr:to>
      <xdr:col>55</xdr:col>
      <xdr:colOff>88900</xdr:colOff>
      <xdr:row>98</xdr:row>
      <xdr:rowOff>163855</xdr:rowOff>
    </xdr:to>
    <xdr:cxnSp macro="">
      <xdr:nvCxnSpPr>
        <xdr:cNvPr id="458" name="直線コネクタ 457"/>
        <xdr:cNvCxnSpPr/>
      </xdr:nvCxnSpPr>
      <xdr:spPr>
        <a:xfrm>
          <a:off x="10388600" y="169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78351</xdr:rowOff>
    </xdr:from>
    <xdr:ext cx="599010" cy="259045"/>
    <xdr:sp macro="" textlink="">
      <xdr:nvSpPr>
        <xdr:cNvPr id="459" name="普通建設事業費 （ うち更新整備　）最大値テキスト"/>
        <xdr:cNvSpPr txBox="1"/>
      </xdr:nvSpPr>
      <xdr:spPr>
        <a:xfrm>
          <a:off x="10528300" y="1533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131674</xdr:rowOff>
    </xdr:from>
    <xdr:to>
      <xdr:col>55</xdr:col>
      <xdr:colOff>88900</xdr:colOff>
      <xdr:row>90</xdr:row>
      <xdr:rowOff>131674</xdr:rowOff>
    </xdr:to>
    <xdr:cxnSp macro="">
      <xdr:nvCxnSpPr>
        <xdr:cNvPr id="460" name="直線コネクタ 459"/>
        <xdr:cNvCxnSpPr/>
      </xdr:nvCxnSpPr>
      <xdr:spPr>
        <a:xfrm>
          <a:off x="10388600" y="1556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14263</xdr:rowOff>
    </xdr:from>
    <xdr:to>
      <xdr:col>55</xdr:col>
      <xdr:colOff>0</xdr:colOff>
      <xdr:row>97</xdr:row>
      <xdr:rowOff>30607</xdr:rowOff>
    </xdr:to>
    <xdr:cxnSp macro="">
      <xdr:nvCxnSpPr>
        <xdr:cNvPr id="461" name="直線コネクタ 460"/>
        <xdr:cNvCxnSpPr/>
      </xdr:nvCxnSpPr>
      <xdr:spPr>
        <a:xfrm flipV="1">
          <a:off x="9639300" y="16644913"/>
          <a:ext cx="838200" cy="1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144848</xdr:rowOff>
    </xdr:from>
    <xdr:ext cx="534377" cy="259045"/>
    <xdr:sp macro="" textlink="">
      <xdr:nvSpPr>
        <xdr:cNvPr id="462" name="普通建設事業費 （ うち更新整備　）平均値テキスト"/>
        <xdr:cNvSpPr txBox="1"/>
      </xdr:nvSpPr>
      <xdr:spPr>
        <a:xfrm>
          <a:off x="10528300" y="16604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166421</xdr:rowOff>
    </xdr:from>
    <xdr:to>
      <xdr:col>55</xdr:col>
      <xdr:colOff>50800</xdr:colOff>
      <xdr:row>97</xdr:row>
      <xdr:rowOff>96571</xdr:rowOff>
    </xdr:to>
    <xdr:sp macro="" textlink="">
      <xdr:nvSpPr>
        <xdr:cNvPr id="463" name="フローチャート: 判断 462"/>
        <xdr:cNvSpPr/>
      </xdr:nvSpPr>
      <xdr:spPr>
        <a:xfrm>
          <a:off x="104267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25845</xdr:rowOff>
    </xdr:from>
    <xdr:to>
      <xdr:col>50</xdr:col>
      <xdr:colOff>114300</xdr:colOff>
      <xdr:row>97</xdr:row>
      <xdr:rowOff>30607</xdr:rowOff>
    </xdr:to>
    <xdr:cxnSp macro="">
      <xdr:nvCxnSpPr>
        <xdr:cNvPr id="464" name="直線コネクタ 463"/>
        <xdr:cNvCxnSpPr/>
      </xdr:nvCxnSpPr>
      <xdr:spPr>
        <a:xfrm>
          <a:off x="8750300" y="16656495"/>
          <a:ext cx="8890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29400</xdr:rowOff>
    </xdr:from>
    <xdr:to>
      <xdr:col>50</xdr:col>
      <xdr:colOff>165100</xdr:colOff>
      <xdr:row>97</xdr:row>
      <xdr:rowOff>131000</xdr:rowOff>
    </xdr:to>
    <xdr:sp macro="" textlink="">
      <xdr:nvSpPr>
        <xdr:cNvPr id="465" name="フローチャート: 判断 464"/>
        <xdr:cNvSpPr/>
      </xdr:nvSpPr>
      <xdr:spPr>
        <a:xfrm>
          <a:off x="9588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122127</xdr:rowOff>
    </xdr:from>
    <xdr:ext cx="534377" cy="259045"/>
    <xdr:sp macro="" textlink="">
      <xdr:nvSpPr>
        <xdr:cNvPr id="466" name="テキスト ボックス 465"/>
        <xdr:cNvSpPr txBox="1"/>
      </xdr:nvSpPr>
      <xdr:spPr>
        <a:xfrm>
          <a:off x="9372111" y="1675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141987</xdr:rowOff>
    </xdr:from>
    <xdr:to>
      <xdr:col>45</xdr:col>
      <xdr:colOff>177800</xdr:colOff>
      <xdr:row>97</xdr:row>
      <xdr:rowOff>25845</xdr:rowOff>
    </xdr:to>
    <xdr:cxnSp macro="">
      <xdr:nvCxnSpPr>
        <xdr:cNvPr id="467" name="直線コネクタ 466"/>
        <xdr:cNvCxnSpPr/>
      </xdr:nvCxnSpPr>
      <xdr:spPr>
        <a:xfrm>
          <a:off x="7861300" y="16429737"/>
          <a:ext cx="889000" cy="226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109373</xdr:rowOff>
    </xdr:from>
    <xdr:to>
      <xdr:col>46</xdr:col>
      <xdr:colOff>38100</xdr:colOff>
      <xdr:row>98</xdr:row>
      <xdr:rowOff>39523</xdr:rowOff>
    </xdr:to>
    <xdr:sp macro="" textlink="">
      <xdr:nvSpPr>
        <xdr:cNvPr id="468" name="フローチャート: 判断 467"/>
        <xdr:cNvSpPr/>
      </xdr:nvSpPr>
      <xdr:spPr>
        <a:xfrm>
          <a:off x="8699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30650</xdr:rowOff>
    </xdr:from>
    <xdr:ext cx="534377" cy="259045"/>
    <xdr:sp macro="" textlink="">
      <xdr:nvSpPr>
        <xdr:cNvPr id="469" name="テキスト ボックス 468"/>
        <xdr:cNvSpPr txBox="1"/>
      </xdr:nvSpPr>
      <xdr:spPr>
        <a:xfrm>
          <a:off x="8483111" y="1683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50533</xdr:rowOff>
    </xdr:from>
    <xdr:to>
      <xdr:col>41</xdr:col>
      <xdr:colOff>101600</xdr:colOff>
      <xdr:row>97</xdr:row>
      <xdr:rowOff>152133</xdr:rowOff>
    </xdr:to>
    <xdr:sp macro="" textlink="">
      <xdr:nvSpPr>
        <xdr:cNvPr id="470" name="フローチャート: 判断 469"/>
        <xdr:cNvSpPr/>
      </xdr:nvSpPr>
      <xdr:spPr>
        <a:xfrm>
          <a:off x="7810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143260</xdr:rowOff>
    </xdr:from>
    <xdr:ext cx="534377" cy="259045"/>
    <xdr:sp macro="" textlink="">
      <xdr:nvSpPr>
        <xdr:cNvPr id="471" name="テキスト ボックス 470"/>
        <xdr:cNvSpPr txBox="1"/>
      </xdr:nvSpPr>
      <xdr:spPr>
        <a:xfrm>
          <a:off x="7594111" y="1677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134913</xdr:rowOff>
    </xdr:from>
    <xdr:to>
      <xdr:col>55</xdr:col>
      <xdr:colOff>50800</xdr:colOff>
      <xdr:row>97</xdr:row>
      <xdr:rowOff>65063</xdr:rowOff>
    </xdr:to>
    <xdr:sp macro="" textlink="">
      <xdr:nvSpPr>
        <xdr:cNvPr id="477" name="楕円 476"/>
        <xdr:cNvSpPr/>
      </xdr:nvSpPr>
      <xdr:spPr>
        <a:xfrm>
          <a:off x="10426700" y="1659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157790</xdr:rowOff>
    </xdr:from>
    <xdr:ext cx="534377" cy="259045"/>
    <xdr:sp macro="" textlink="">
      <xdr:nvSpPr>
        <xdr:cNvPr id="478" name="普通建設事業費 （ うち更新整備　）該当値テキスト"/>
        <xdr:cNvSpPr txBox="1"/>
      </xdr:nvSpPr>
      <xdr:spPr>
        <a:xfrm>
          <a:off x="10528300" y="1644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151257</xdr:rowOff>
    </xdr:from>
    <xdr:to>
      <xdr:col>50</xdr:col>
      <xdr:colOff>165100</xdr:colOff>
      <xdr:row>97</xdr:row>
      <xdr:rowOff>81407</xdr:rowOff>
    </xdr:to>
    <xdr:sp macro="" textlink="">
      <xdr:nvSpPr>
        <xdr:cNvPr id="479" name="楕円 478"/>
        <xdr:cNvSpPr/>
      </xdr:nvSpPr>
      <xdr:spPr>
        <a:xfrm>
          <a:off x="9588500" y="1661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97934</xdr:rowOff>
    </xdr:from>
    <xdr:ext cx="534377" cy="259045"/>
    <xdr:sp macro="" textlink="">
      <xdr:nvSpPr>
        <xdr:cNvPr id="480" name="テキスト ボックス 479"/>
        <xdr:cNvSpPr txBox="1"/>
      </xdr:nvSpPr>
      <xdr:spPr>
        <a:xfrm>
          <a:off x="9372111" y="1638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146495</xdr:rowOff>
    </xdr:from>
    <xdr:to>
      <xdr:col>46</xdr:col>
      <xdr:colOff>38100</xdr:colOff>
      <xdr:row>97</xdr:row>
      <xdr:rowOff>76645</xdr:rowOff>
    </xdr:to>
    <xdr:sp macro="" textlink="">
      <xdr:nvSpPr>
        <xdr:cNvPr id="481" name="楕円 480"/>
        <xdr:cNvSpPr/>
      </xdr:nvSpPr>
      <xdr:spPr>
        <a:xfrm>
          <a:off x="8699500" y="166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93172</xdr:rowOff>
    </xdr:from>
    <xdr:ext cx="534377" cy="259045"/>
    <xdr:sp macro="" textlink="">
      <xdr:nvSpPr>
        <xdr:cNvPr id="482" name="テキスト ボックス 481"/>
        <xdr:cNvSpPr txBox="1"/>
      </xdr:nvSpPr>
      <xdr:spPr>
        <a:xfrm>
          <a:off x="8483111" y="1638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91187</xdr:rowOff>
    </xdr:from>
    <xdr:to>
      <xdr:col>41</xdr:col>
      <xdr:colOff>101600</xdr:colOff>
      <xdr:row>96</xdr:row>
      <xdr:rowOff>21337</xdr:rowOff>
    </xdr:to>
    <xdr:sp macro="" textlink="">
      <xdr:nvSpPr>
        <xdr:cNvPr id="483" name="楕円 482"/>
        <xdr:cNvSpPr/>
      </xdr:nvSpPr>
      <xdr:spPr>
        <a:xfrm>
          <a:off x="7810500" y="1637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37864</xdr:rowOff>
    </xdr:from>
    <xdr:ext cx="534377" cy="259045"/>
    <xdr:sp macro="" textlink="">
      <xdr:nvSpPr>
        <xdr:cNvPr id="484" name="テキスト ボックス 483"/>
        <xdr:cNvSpPr txBox="1"/>
      </xdr:nvSpPr>
      <xdr:spPr>
        <a:xfrm>
          <a:off x="7594111" y="1615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0" name="テキスト ボックス 49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2" name="テキスト ボックス 50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61418</xdr:rowOff>
    </xdr:from>
    <xdr:to>
      <xdr:col>85</xdr:col>
      <xdr:colOff>126364</xdr:colOff>
      <xdr:row>38</xdr:row>
      <xdr:rowOff>139700</xdr:rowOff>
    </xdr:to>
    <xdr:cxnSp macro="">
      <xdr:nvCxnSpPr>
        <xdr:cNvPr id="506" name="直線コネクタ 505"/>
        <xdr:cNvCxnSpPr/>
      </xdr:nvCxnSpPr>
      <xdr:spPr>
        <a:xfrm flipV="1">
          <a:off x="16317595" y="5204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16641</xdr:rowOff>
    </xdr:from>
    <xdr:ext cx="249299" cy="259045"/>
    <xdr:sp macro="" textlink="">
      <xdr:nvSpPr>
        <xdr:cNvPr id="507" name="災害復旧事業費最小値テキスト"/>
        <xdr:cNvSpPr txBox="1"/>
      </xdr:nvSpPr>
      <xdr:spPr>
        <a:xfrm>
          <a:off x="16370300" y="6703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8" name="直線コネクタ 50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8095</xdr:rowOff>
    </xdr:from>
    <xdr:ext cx="599010" cy="259045"/>
    <xdr:sp macro="" textlink="">
      <xdr:nvSpPr>
        <xdr:cNvPr id="509" name="災害復旧事業費最大値テキスト"/>
        <xdr:cNvSpPr txBox="1"/>
      </xdr:nvSpPr>
      <xdr:spPr>
        <a:xfrm>
          <a:off x="16370300" y="498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61418</xdr:rowOff>
    </xdr:from>
    <xdr:to>
      <xdr:col>86</xdr:col>
      <xdr:colOff>25400</xdr:colOff>
      <xdr:row>30</xdr:row>
      <xdr:rowOff>61418</xdr:rowOff>
    </xdr:to>
    <xdr:cxnSp macro="">
      <xdr:nvCxnSpPr>
        <xdr:cNvPr id="510" name="直線コネクタ 509"/>
        <xdr:cNvCxnSpPr/>
      </xdr:nvCxnSpPr>
      <xdr:spPr>
        <a:xfrm>
          <a:off x="16230600" y="5204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1" name="直線コネクタ 510"/>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105541</xdr:rowOff>
    </xdr:from>
    <xdr:ext cx="378565" cy="259045"/>
    <xdr:sp macro="" textlink="">
      <xdr:nvSpPr>
        <xdr:cNvPr id="512" name="災害復旧事業費平均値テキスト"/>
        <xdr:cNvSpPr txBox="1"/>
      </xdr:nvSpPr>
      <xdr:spPr>
        <a:xfrm>
          <a:off x="16370300" y="64491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82664</xdr:rowOff>
    </xdr:from>
    <xdr:to>
      <xdr:col>85</xdr:col>
      <xdr:colOff>177800</xdr:colOff>
      <xdr:row>39</xdr:row>
      <xdr:rowOff>12814</xdr:rowOff>
    </xdr:to>
    <xdr:sp macro="" textlink="">
      <xdr:nvSpPr>
        <xdr:cNvPr id="513" name="フローチャート: 判断 512"/>
        <xdr:cNvSpPr/>
      </xdr:nvSpPr>
      <xdr:spPr>
        <a:xfrm>
          <a:off x="16268700" y="659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4" name="直線コネクタ 513"/>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72642</xdr:rowOff>
    </xdr:from>
    <xdr:to>
      <xdr:col>81</xdr:col>
      <xdr:colOff>101600</xdr:colOff>
      <xdr:row>39</xdr:row>
      <xdr:rowOff>2792</xdr:rowOff>
    </xdr:to>
    <xdr:sp macro="" textlink="">
      <xdr:nvSpPr>
        <xdr:cNvPr id="515" name="フローチャート: 判断 514"/>
        <xdr:cNvSpPr/>
      </xdr:nvSpPr>
      <xdr:spPr>
        <a:xfrm>
          <a:off x="15430500" y="658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19319</xdr:rowOff>
    </xdr:from>
    <xdr:ext cx="469744" cy="259045"/>
    <xdr:sp macro="" textlink="">
      <xdr:nvSpPr>
        <xdr:cNvPr id="516" name="テキスト ボックス 515"/>
        <xdr:cNvSpPr txBox="1"/>
      </xdr:nvSpPr>
      <xdr:spPr>
        <a:xfrm>
          <a:off x="15246428" y="636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7" name="直線コネクタ 516"/>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80167</xdr:rowOff>
    </xdr:from>
    <xdr:to>
      <xdr:col>76</xdr:col>
      <xdr:colOff>165100</xdr:colOff>
      <xdr:row>39</xdr:row>
      <xdr:rowOff>10317</xdr:rowOff>
    </xdr:to>
    <xdr:sp macro="" textlink="">
      <xdr:nvSpPr>
        <xdr:cNvPr id="518" name="フローチャート: 判断 517"/>
        <xdr:cNvSpPr/>
      </xdr:nvSpPr>
      <xdr:spPr>
        <a:xfrm>
          <a:off x="14541500" y="659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26845</xdr:rowOff>
    </xdr:from>
    <xdr:ext cx="378565" cy="259045"/>
    <xdr:sp macro="" textlink="">
      <xdr:nvSpPr>
        <xdr:cNvPr id="519" name="テキスト ボックス 518"/>
        <xdr:cNvSpPr txBox="1"/>
      </xdr:nvSpPr>
      <xdr:spPr>
        <a:xfrm>
          <a:off x="14403017" y="6370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0" name="直線コネクタ 519"/>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76647</xdr:rowOff>
    </xdr:from>
    <xdr:to>
      <xdr:col>72</xdr:col>
      <xdr:colOff>38100</xdr:colOff>
      <xdr:row>39</xdr:row>
      <xdr:rowOff>6797</xdr:rowOff>
    </xdr:to>
    <xdr:sp macro="" textlink="">
      <xdr:nvSpPr>
        <xdr:cNvPr id="521" name="フローチャート: 判断 520"/>
        <xdr:cNvSpPr/>
      </xdr:nvSpPr>
      <xdr:spPr>
        <a:xfrm>
          <a:off x="13652500" y="659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23324</xdr:rowOff>
    </xdr:from>
    <xdr:ext cx="469744" cy="259045"/>
    <xdr:sp macro="" textlink="">
      <xdr:nvSpPr>
        <xdr:cNvPr id="522" name="テキスト ボックス 521"/>
        <xdr:cNvSpPr txBox="1"/>
      </xdr:nvSpPr>
      <xdr:spPr>
        <a:xfrm>
          <a:off x="13468428" y="636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70328</xdr:rowOff>
    </xdr:from>
    <xdr:to>
      <xdr:col>67</xdr:col>
      <xdr:colOff>101600</xdr:colOff>
      <xdr:row>39</xdr:row>
      <xdr:rowOff>478</xdr:rowOff>
    </xdr:to>
    <xdr:sp macro="" textlink="">
      <xdr:nvSpPr>
        <xdr:cNvPr id="523" name="フローチャート: 判断 522"/>
        <xdr:cNvSpPr/>
      </xdr:nvSpPr>
      <xdr:spPr>
        <a:xfrm>
          <a:off x="12763500" y="65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17006</xdr:rowOff>
    </xdr:from>
    <xdr:ext cx="469744" cy="259045"/>
    <xdr:sp macro="" textlink="">
      <xdr:nvSpPr>
        <xdr:cNvPr id="524" name="テキスト ボックス 523"/>
        <xdr:cNvSpPr txBox="1"/>
      </xdr:nvSpPr>
      <xdr:spPr>
        <a:xfrm>
          <a:off x="12579428" y="636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0" name="楕円 529"/>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61091</xdr:rowOff>
    </xdr:from>
    <xdr:ext cx="249299" cy="259045"/>
    <xdr:sp macro="" textlink="">
      <xdr:nvSpPr>
        <xdr:cNvPr id="531" name="災害復旧事業費該当値テキスト"/>
        <xdr:cNvSpPr txBox="1"/>
      </xdr:nvSpPr>
      <xdr:spPr>
        <a:xfrm>
          <a:off x="16370300" y="6576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2" name="楕円 531"/>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3" name="テキスト ボックス 532"/>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4" name="楕円 533"/>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5" name="テキスト ボックス 534"/>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6" name="楕円 535"/>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7" name="テキスト ボックス 536"/>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8" name="楕円 537"/>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9" name="テキスト ボックス 538"/>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9" name="直線コネクタ 59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0" name="テキスト ボックス 59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1" name="直線コネクタ 60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2" name="テキスト ボックス 60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3" name="直線コネクタ 60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4" name="テキスト ボックス 60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5" name="直線コネクタ 60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6" name="テキスト ボックス 60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7" name="直線コネクタ 60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8" name="テキスト ボックス 60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9" name="直線コネクタ 60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0" name="テキスト ボックス 60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121886</xdr:rowOff>
    </xdr:from>
    <xdr:to>
      <xdr:col>85</xdr:col>
      <xdr:colOff>126364</xdr:colOff>
      <xdr:row>78</xdr:row>
      <xdr:rowOff>38398</xdr:rowOff>
    </xdr:to>
    <xdr:cxnSp macro="">
      <xdr:nvCxnSpPr>
        <xdr:cNvPr id="614" name="直線コネクタ 613"/>
        <xdr:cNvCxnSpPr/>
      </xdr:nvCxnSpPr>
      <xdr:spPr>
        <a:xfrm flipV="1">
          <a:off x="16317595" y="11951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15" name="公債費最小値テキスト"/>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16" name="直線コネクタ 615"/>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68563</xdr:rowOff>
    </xdr:from>
    <xdr:ext cx="599010" cy="259045"/>
    <xdr:sp macro="" textlink="">
      <xdr:nvSpPr>
        <xdr:cNvPr id="617" name="公債費最大値テキスト"/>
        <xdr:cNvSpPr txBox="1"/>
      </xdr:nvSpPr>
      <xdr:spPr>
        <a:xfrm>
          <a:off x="16370300" y="1172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121886</xdr:rowOff>
    </xdr:from>
    <xdr:to>
      <xdr:col>86</xdr:col>
      <xdr:colOff>25400</xdr:colOff>
      <xdr:row>69</xdr:row>
      <xdr:rowOff>121886</xdr:rowOff>
    </xdr:to>
    <xdr:cxnSp macro="">
      <xdr:nvCxnSpPr>
        <xdr:cNvPr id="618" name="直線コネクタ 617"/>
        <xdr:cNvCxnSpPr/>
      </xdr:nvCxnSpPr>
      <xdr:spPr>
        <a:xfrm>
          <a:off x="16230600" y="1195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41451</xdr:rowOff>
    </xdr:from>
    <xdr:to>
      <xdr:col>85</xdr:col>
      <xdr:colOff>127000</xdr:colOff>
      <xdr:row>74</xdr:row>
      <xdr:rowOff>107679</xdr:rowOff>
    </xdr:to>
    <xdr:cxnSp macro="">
      <xdr:nvCxnSpPr>
        <xdr:cNvPr id="619" name="直線コネクタ 618"/>
        <xdr:cNvCxnSpPr/>
      </xdr:nvCxnSpPr>
      <xdr:spPr>
        <a:xfrm flipV="1">
          <a:off x="15481300" y="12728751"/>
          <a:ext cx="838200" cy="66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19713</xdr:rowOff>
    </xdr:from>
    <xdr:ext cx="534377" cy="259045"/>
    <xdr:sp macro="" textlink="">
      <xdr:nvSpPr>
        <xdr:cNvPr id="620" name="公債費平均値テキスト"/>
        <xdr:cNvSpPr txBox="1"/>
      </xdr:nvSpPr>
      <xdr:spPr>
        <a:xfrm>
          <a:off x="16370300" y="13049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41286</xdr:rowOff>
    </xdr:from>
    <xdr:to>
      <xdr:col>85</xdr:col>
      <xdr:colOff>177800</xdr:colOff>
      <xdr:row>76</xdr:row>
      <xdr:rowOff>142886</xdr:rowOff>
    </xdr:to>
    <xdr:sp macro="" textlink="">
      <xdr:nvSpPr>
        <xdr:cNvPr id="621" name="フローチャート: 判断 620"/>
        <xdr:cNvSpPr/>
      </xdr:nvSpPr>
      <xdr:spPr>
        <a:xfrm>
          <a:off x="162687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137202</xdr:rowOff>
    </xdr:from>
    <xdr:to>
      <xdr:col>81</xdr:col>
      <xdr:colOff>50800</xdr:colOff>
      <xdr:row>74</xdr:row>
      <xdr:rowOff>107679</xdr:rowOff>
    </xdr:to>
    <xdr:cxnSp macro="">
      <xdr:nvCxnSpPr>
        <xdr:cNvPr id="622" name="直線コネクタ 621"/>
        <xdr:cNvCxnSpPr/>
      </xdr:nvCxnSpPr>
      <xdr:spPr>
        <a:xfrm>
          <a:off x="14592300" y="12653052"/>
          <a:ext cx="889000" cy="14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44062</xdr:rowOff>
    </xdr:from>
    <xdr:to>
      <xdr:col>81</xdr:col>
      <xdr:colOff>101600</xdr:colOff>
      <xdr:row>76</xdr:row>
      <xdr:rowOff>145662</xdr:rowOff>
    </xdr:to>
    <xdr:sp macro="" textlink="">
      <xdr:nvSpPr>
        <xdr:cNvPr id="623" name="フローチャート: 判断 622"/>
        <xdr:cNvSpPr/>
      </xdr:nvSpPr>
      <xdr:spPr>
        <a:xfrm>
          <a:off x="15430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136789</xdr:rowOff>
    </xdr:from>
    <xdr:ext cx="534377" cy="259045"/>
    <xdr:sp macro="" textlink="">
      <xdr:nvSpPr>
        <xdr:cNvPr id="624" name="テキスト ボックス 623"/>
        <xdr:cNvSpPr txBox="1"/>
      </xdr:nvSpPr>
      <xdr:spPr>
        <a:xfrm>
          <a:off x="15214111" y="1316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137202</xdr:rowOff>
    </xdr:from>
    <xdr:to>
      <xdr:col>76</xdr:col>
      <xdr:colOff>114300</xdr:colOff>
      <xdr:row>73</xdr:row>
      <xdr:rowOff>150902</xdr:rowOff>
    </xdr:to>
    <xdr:cxnSp macro="">
      <xdr:nvCxnSpPr>
        <xdr:cNvPr id="625" name="直線コネクタ 624"/>
        <xdr:cNvCxnSpPr/>
      </xdr:nvCxnSpPr>
      <xdr:spPr>
        <a:xfrm flipV="1">
          <a:off x="13703300" y="12653052"/>
          <a:ext cx="889000" cy="1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76964</xdr:rowOff>
    </xdr:from>
    <xdr:to>
      <xdr:col>76</xdr:col>
      <xdr:colOff>165100</xdr:colOff>
      <xdr:row>77</xdr:row>
      <xdr:rowOff>7114</xdr:rowOff>
    </xdr:to>
    <xdr:sp macro="" textlink="">
      <xdr:nvSpPr>
        <xdr:cNvPr id="626" name="フローチャート: 判断 625"/>
        <xdr:cNvSpPr/>
      </xdr:nvSpPr>
      <xdr:spPr>
        <a:xfrm>
          <a:off x="145415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169691</xdr:rowOff>
    </xdr:from>
    <xdr:ext cx="534377" cy="259045"/>
    <xdr:sp macro="" textlink="">
      <xdr:nvSpPr>
        <xdr:cNvPr id="627" name="テキスト ボックス 626"/>
        <xdr:cNvSpPr txBox="1"/>
      </xdr:nvSpPr>
      <xdr:spPr>
        <a:xfrm>
          <a:off x="14325111" y="1319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150902</xdr:rowOff>
    </xdr:from>
    <xdr:to>
      <xdr:col>71</xdr:col>
      <xdr:colOff>177800</xdr:colOff>
      <xdr:row>74</xdr:row>
      <xdr:rowOff>144500</xdr:rowOff>
    </xdr:to>
    <xdr:cxnSp macro="">
      <xdr:nvCxnSpPr>
        <xdr:cNvPr id="628" name="直線コネクタ 627"/>
        <xdr:cNvCxnSpPr/>
      </xdr:nvCxnSpPr>
      <xdr:spPr>
        <a:xfrm flipV="1">
          <a:off x="12814300" y="12666752"/>
          <a:ext cx="889000" cy="16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3567</xdr:rowOff>
    </xdr:from>
    <xdr:to>
      <xdr:col>72</xdr:col>
      <xdr:colOff>38100</xdr:colOff>
      <xdr:row>76</xdr:row>
      <xdr:rowOff>105167</xdr:rowOff>
    </xdr:to>
    <xdr:sp macro="" textlink="">
      <xdr:nvSpPr>
        <xdr:cNvPr id="629" name="フローチャート: 判断 628"/>
        <xdr:cNvSpPr/>
      </xdr:nvSpPr>
      <xdr:spPr>
        <a:xfrm>
          <a:off x="13652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96294</xdr:rowOff>
    </xdr:from>
    <xdr:ext cx="534377" cy="259045"/>
    <xdr:sp macro="" textlink="">
      <xdr:nvSpPr>
        <xdr:cNvPr id="630" name="テキスト ボックス 629"/>
        <xdr:cNvSpPr txBox="1"/>
      </xdr:nvSpPr>
      <xdr:spPr>
        <a:xfrm>
          <a:off x="13436111" y="1312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170461</xdr:rowOff>
    </xdr:from>
    <xdr:to>
      <xdr:col>67</xdr:col>
      <xdr:colOff>101600</xdr:colOff>
      <xdr:row>76</xdr:row>
      <xdr:rowOff>100611</xdr:rowOff>
    </xdr:to>
    <xdr:sp macro="" textlink="">
      <xdr:nvSpPr>
        <xdr:cNvPr id="631" name="フローチャート: 判断 630"/>
        <xdr:cNvSpPr/>
      </xdr:nvSpPr>
      <xdr:spPr>
        <a:xfrm>
          <a:off x="12763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91738</xdr:rowOff>
    </xdr:from>
    <xdr:ext cx="534377" cy="259045"/>
    <xdr:sp macro="" textlink="">
      <xdr:nvSpPr>
        <xdr:cNvPr id="632" name="テキスト ボックス 631"/>
        <xdr:cNvSpPr txBox="1"/>
      </xdr:nvSpPr>
      <xdr:spPr>
        <a:xfrm>
          <a:off x="12547111" y="1312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162101</xdr:rowOff>
    </xdr:from>
    <xdr:to>
      <xdr:col>85</xdr:col>
      <xdr:colOff>177800</xdr:colOff>
      <xdr:row>74</xdr:row>
      <xdr:rowOff>92251</xdr:rowOff>
    </xdr:to>
    <xdr:sp macro="" textlink="">
      <xdr:nvSpPr>
        <xdr:cNvPr id="638" name="楕円 637"/>
        <xdr:cNvSpPr/>
      </xdr:nvSpPr>
      <xdr:spPr>
        <a:xfrm>
          <a:off x="16268700" y="1267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13528</xdr:rowOff>
    </xdr:from>
    <xdr:ext cx="534377" cy="259045"/>
    <xdr:sp macro="" textlink="">
      <xdr:nvSpPr>
        <xdr:cNvPr id="639" name="公債費該当値テキスト"/>
        <xdr:cNvSpPr txBox="1"/>
      </xdr:nvSpPr>
      <xdr:spPr>
        <a:xfrm>
          <a:off x="16370300" y="1252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56879</xdr:rowOff>
    </xdr:from>
    <xdr:to>
      <xdr:col>81</xdr:col>
      <xdr:colOff>101600</xdr:colOff>
      <xdr:row>74</xdr:row>
      <xdr:rowOff>158479</xdr:rowOff>
    </xdr:to>
    <xdr:sp macro="" textlink="">
      <xdr:nvSpPr>
        <xdr:cNvPr id="640" name="楕円 639"/>
        <xdr:cNvSpPr/>
      </xdr:nvSpPr>
      <xdr:spPr>
        <a:xfrm>
          <a:off x="15430500" y="1274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3556</xdr:rowOff>
    </xdr:from>
    <xdr:ext cx="534377" cy="259045"/>
    <xdr:sp macro="" textlink="">
      <xdr:nvSpPr>
        <xdr:cNvPr id="641" name="テキスト ボックス 640"/>
        <xdr:cNvSpPr txBox="1"/>
      </xdr:nvSpPr>
      <xdr:spPr>
        <a:xfrm>
          <a:off x="15214111" y="1251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86402</xdr:rowOff>
    </xdr:from>
    <xdr:to>
      <xdr:col>76</xdr:col>
      <xdr:colOff>165100</xdr:colOff>
      <xdr:row>74</xdr:row>
      <xdr:rowOff>16552</xdr:rowOff>
    </xdr:to>
    <xdr:sp macro="" textlink="">
      <xdr:nvSpPr>
        <xdr:cNvPr id="642" name="楕円 641"/>
        <xdr:cNvSpPr/>
      </xdr:nvSpPr>
      <xdr:spPr>
        <a:xfrm>
          <a:off x="14541500" y="1260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33079</xdr:rowOff>
    </xdr:from>
    <xdr:ext cx="534377" cy="259045"/>
    <xdr:sp macro="" textlink="">
      <xdr:nvSpPr>
        <xdr:cNvPr id="643" name="テキスト ボックス 642"/>
        <xdr:cNvSpPr txBox="1"/>
      </xdr:nvSpPr>
      <xdr:spPr>
        <a:xfrm>
          <a:off x="14325111" y="12377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100102</xdr:rowOff>
    </xdr:from>
    <xdr:to>
      <xdr:col>72</xdr:col>
      <xdr:colOff>38100</xdr:colOff>
      <xdr:row>74</xdr:row>
      <xdr:rowOff>30252</xdr:rowOff>
    </xdr:to>
    <xdr:sp macro="" textlink="">
      <xdr:nvSpPr>
        <xdr:cNvPr id="644" name="楕円 643"/>
        <xdr:cNvSpPr/>
      </xdr:nvSpPr>
      <xdr:spPr>
        <a:xfrm>
          <a:off x="13652500" y="1261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46779</xdr:rowOff>
    </xdr:from>
    <xdr:ext cx="534377" cy="259045"/>
    <xdr:sp macro="" textlink="">
      <xdr:nvSpPr>
        <xdr:cNvPr id="645" name="テキスト ボックス 644"/>
        <xdr:cNvSpPr txBox="1"/>
      </xdr:nvSpPr>
      <xdr:spPr>
        <a:xfrm>
          <a:off x="13436111" y="1239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93700</xdr:rowOff>
    </xdr:from>
    <xdr:to>
      <xdr:col>67</xdr:col>
      <xdr:colOff>101600</xdr:colOff>
      <xdr:row>75</xdr:row>
      <xdr:rowOff>23850</xdr:rowOff>
    </xdr:to>
    <xdr:sp macro="" textlink="">
      <xdr:nvSpPr>
        <xdr:cNvPr id="646" name="楕円 645"/>
        <xdr:cNvSpPr/>
      </xdr:nvSpPr>
      <xdr:spPr>
        <a:xfrm>
          <a:off x="12763500" y="1278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40377</xdr:rowOff>
    </xdr:from>
    <xdr:ext cx="534377" cy="259045"/>
    <xdr:sp macro="" textlink="">
      <xdr:nvSpPr>
        <xdr:cNvPr id="647" name="テキスト ボックス 646"/>
        <xdr:cNvSpPr txBox="1"/>
      </xdr:nvSpPr>
      <xdr:spPr>
        <a:xfrm>
          <a:off x="12547111" y="1255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90199</xdr:rowOff>
    </xdr:from>
    <xdr:to>
      <xdr:col>85</xdr:col>
      <xdr:colOff>126364</xdr:colOff>
      <xdr:row>98</xdr:row>
      <xdr:rowOff>139658</xdr:rowOff>
    </xdr:to>
    <xdr:cxnSp macro="">
      <xdr:nvCxnSpPr>
        <xdr:cNvPr id="669" name="直線コネクタ 668"/>
        <xdr:cNvCxnSpPr/>
      </xdr:nvCxnSpPr>
      <xdr:spPr>
        <a:xfrm flipV="1">
          <a:off x="16317595" y="15520699"/>
          <a:ext cx="1269" cy="1421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70"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71" name="直線コネクタ 670"/>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36876</xdr:rowOff>
    </xdr:from>
    <xdr:ext cx="599010" cy="259045"/>
    <xdr:sp macro="" textlink="">
      <xdr:nvSpPr>
        <xdr:cNvPr id="672" name="積立金最大値テキスト"/>
        <xdr:cNvSpPr txBox="1"/>
      </xdr:nvSpPr>
      <xdr:spPr>
        <a:xfrm>
          <a:off x="16370300" y="1529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90199</xdr:rowOff>
    </xdr:from>
    <xdr:to>
      <xdr:col>86</xdr:col>
      <xdr:colOff>25400</xdr:colOff>
      <xdr:row>90</xdr:row>
      <xdr:rowOff>90199</xdr:rowOff>
    </xdr:to>
    <xdr:cxnSp macro="">
      <xdr:nvCxnSpPr>
        <xdr:cNvPr id="673" name="直線コネクタ 672"/>
        <xdr:cNvCxnSpPr/>
      </xdr:nvCxnSpPr>
      <xdr:spPr>
        <a:xfrm>
          <a:off x="16230600" y="155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100203</xdr:rowOff>
    </xdr:from>
    <xdr:to>
      <xdr:col>85</xdr:col>
      <xdr:colOff>127000</xdr:colOff>
      <xdr:row>98</xdr:row>
      <xdr:rowOff>107325</xdr:rowOff>
    </xdr:to>
    <xdr:cxnSp macro="">
      <xdr:nvCxnSpPr>
        <xdr:cNvPr id="674" name="直線コネクタ 673"/>
        <xdr:cNvCxnSpPr/>
      </xdr:nvCxnSpPr>
      <xdr:spPr>
        <a:xfrm flipV="1">
          <a:off x="15481300" y="16902303"/>
          <a:ext cx="838200" cy="7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37980</xdr:rowOff>
    </xdr:from>
    <xdr:ext cx="534377" cy="259045"/>
    <xdr:sp macro="" textlink="">
      <xdr:nvSpPr>
        <xdr:cNvPr id="675" name="積立金平均値テキスト"/>
        <xdr:cNvSpPr txBox="1"/>
      </xdr:nvSpPr>
      <xdr:spPr>
        <a:xfrm>
          <a:off x="16370300" y="16668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15103</xdr:rowOff>
    </xdr:from>
    <xdr:to>
      <xdr:col>85</xdr:col>
      <xdr:colOff>177800</xdr:colOff>
      <xdr:row>98</xdr:row>
      <xdr:rowOff>116703</xdr:rowOff>
    </xdr:to>
    <xdr:sp macro="" textlink="">
      <xdr:nvSpPr>
        <xdr:cNvPr id="676" name="フローチャート: 判断 675"/>
        <xdr:cNvSpPr/>
      </xdr:nvSpPr>
      <xdr:spPr>
        <a:xfrm>
          <a:off x="16268700" y="1681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54386</xdr:rowOff>
    </xdr:from>
    <xdr:to>
      <xdr:col>81</xdr:col>
      <xdr:colOff>50800</xdr:colOff>
      <xdr:row>98</xdr:row>
      <xdr:rowOff>107325</xdr:rowOff>
    </xdr:to>
    <xdr:cxnSp macro="">
      <xdr:nvCxnSpPr>
        <xdr:cNvPr id="677" name="直線コネクタ 676"/>
        <xdr:cNvCxnSpPr/>
      </xdr:nvCxnSpPr>
      <xdr:spPr>
        <a:xfrm>
          <a:off x="14592300" y="16856486"/>
          <a:ext cx="889000" cy="5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24699</xdr:rowOff>
    </xdr:from>
    <xdr:to>
      <xdr:col>81</xdr:col>
      <xdr:colOff>101600</xdr:colOff>
      <xdr:row>98</xdr:row>
      <xdr:rowOff>126299</xdr:rowOff>
    </xdr:to>
    <xdr:sp macro="" textlink="">
      <xdr:nvSpPr>
        <xdr:cNvPr id="678" name="フローチャート: 判断 677"/>
        <xdr:cNvSpPr/>
      </xdr:nvSpPr>
      <xdr:spPr>
        <a:xfrm>
          <a:off x="15430500" y="168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142826</xdr:rowOff>
    </xdr:from>
    <xdr:ext cx="534377" cy="259045"/>
    <xdr:sp macro="" textlink="">
      <xdr:nvSpPr>
        <xdr:cNvPr id="679" name="テキスト ボックス 678"/>
        <xdr:cNvSpPr txBox="1"/>
      </xdr:nvSpPr>
      <xdr:spPr>
        <a:xfrm>
          <a:off x="15214111" y="1660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54386</xdr:rowOff>
    </xdr:from>
    <xdr:to>
      <xdr:col>76</xdr:col>
      <xdr:colOff>114300</xdr:colOff>
      <xdr:row>98</xdr:row>
      <xdr:rowOff>88996</xdr:rowOff>
    </xdr:to>
    <xdr:cxnSp macro="">
      <xdr:nvCxnSpPr>
        <xdr:cNvPr id="680" name="直線コネクタ 679"/>
        <xdr:cNvCxnSpPr/>
      </xdr:nvCxnSpPr>
      <xdr:spPr>
        <a:xfrm flipV="1">
          <a:off x="13703300" y="16856486"/>
          <a:ext cx="889000" cy="3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24572</xdr:rowOff>
    </xdr:from>
    <xdr:to>
      <xdr:col>76</xdr:col>
      <xdr:colOff>165100</xdr:colOff>
      <xdr:row>98</xdr:row>
      <xdr:rowOff>126172</xdr:rowOff>
    </xdr:to>
    <xdr:sp macro="" textlink="">
      <xdr:nvSpPr>
        <xdr:cNvPr id="681" name="フローチャート: 判断 680"/>
        <xdr:cNvSpPr/>
      </xdr:nvSpPr>
      <xdr:spPr>
        <a:xfrm>
          <a:off x="14541500" y="168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117299</xdr:rowOff>
    </xdr:from>
    <xdr:ext cx="534377" cy="259045"/>
    <xdr:sp macro="" textlink="">
      <xdr:nvSpPr>
        <xdr:cNvPr id="682" name="テキスト ボックス 681"/>
        <xdr:cNvSpPr txBox="1"/>
      </xdr:nvSpPr>
      <xdr:spPr>
        <a:xfrm>
          <a:off x="14325111" y="1691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23151</xdr:rowOff>
    </xdr:from>
    <xdr:to>
      <xdr:col>71</xdr:col>
      <xdr:colOff>177800</xdr:colOff>
      <xdr:row>98</xdr:row>
      <xdr:rowOff>88996</xdr:rowOff>
    </xdr:to>
    <xdr:cxnSp macro="">
      <xdr:nvCxnSpPr>
        <xdr:cNvPr id="683" name="直線コネクタ 682"/>
        <xdr:cNvCxnSpPr/>
      </xdr:nvCxnSpPr>
      <xdr:spPr>
        <a:xfrm>
          <a:off x="12814300" y="16825251"/>
          <a:ext cx="889000" cy="6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30652</xdr:rowOff>
    </xdr:from>
    <xdr:to>
      <xdr:col>72</xdr:col>
      <xdr:colOff>38100</xdr:colOff>
      <xdr:row>98</xdr:row>
      <xdr:rowOff>132252</xdr:rowOff>
    </xdr:to>
    <xdr:sp macro="" textlink="">
      <xdr:nvSpPr>
        <xdr:cNvPr id="684" name="フローチャート: 判断 683"/>
        <xdr:cNvSpPr/>
      </xdr:nvSpPr>
      <xdr:spPr>
        <a:xfrm>
          <a:off x="13652500" y="168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148779</xdr:rowOff>
    </xdr:from>
    <xdr:ext cx="534377" cy="259045"/>
    <xdr:sp macro="" textlink="">
      <xdr:nvSpPr>
        <xdr:cNvPr id="685" name="テキスト ボックス 684"/>
        <xdr:cNvSpPr txBox="1"/>
      </xdr:nvSpPr>
      <xdr:spPr>
        <a:xfrm>
          <a:off x="13436111" y="1660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12105</xdr:rowOff>
    </xdr:from>
    <xdr:to>
      <xdr:col>67</xdr:col>
      <xdr:colOff>101600</xdr:colOff>
      <xdr:row>98</xdr:row>
      <xdr:rowOff>113705</xdr:rowOff>
    </xdr:to>
    <xdr:sp macro="" textlink="">
      <xdr:nvSpPr>
        <xdr:cNvPr id="686" name="フローチャート: 判断 685"/>
        <xdr:cNvSpPr/>
      </xdr:nvSpPr>
      <xdr:spPr>
        <a:xfrm>
          <a:off x="12763500" y="1681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104832</xdr:rowOff>
    </xdr:from>
    <xdr:ext cx="534377" cy="259045"/>
    <xdr:sp macro="" textlink="">
      <xdr:nvSpPr>
        <xdr:cNvPr id="687" name="テキスト ボックス 686"/>
        <xdr:cNvSpPr txBox="1"/>
      </xdr:nvSpPr>
      <xdr:spPr>
        <a:xfrm>
          <a:off x="12547111" y="16906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49403</xdr:rowOff>
    </xdr:from>
    <xdr:to>
      <xdr:col>85</xdr:col>
      <xdr:colOff>177800</xdr:colOff>
      <xdr:row>98</xdr:row>
      <xdr:rowOff>151003</xdr:rowOff>
    </xdr:to>
    <xdr:sp macro="" textlink="">
      <xdr:nvSpPr>
        <xdr:cNvPr id="693" name="楕円 692"/>
        <xdr:cNvSpPr/>
      </xdr:nvSpPr>
      <xdr:spPr>
        <a:xfrm>
          <a:off x="16268700" y="1685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164981</xdr:rowOff>
    </xdr:from>
    <xdr:ext cx="469744" cy="259045"/>
    <xdr:sp macro="" textlink="">
      <xdr:nvSpPr>
        <xdr:cNvPr id="694" name="積立金該当値テキスト"/>
        <xdr:cNvSpPr txBox="1"/>
      </xdr:nvSpPr>
      <xdr:spPr>
        <a:xfrm>
          <a:off x="16370300" y="1679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56525</xdr:rowOff>
    </xdr:from>
    <xdr:to>
      <xdr:col>81</xdr:col>
      <xdr:colOff>101600</xdr:colOff>
      <xdr:row>98</xdr:row>
      <xdr:rowOff>158125</xdr:rowOff>
    </xdr:to>
    <xdr:sp macro="" textlink="">
      <xdr:nvSpPr>
        <xdr:cNvPr id="695" name="楕円 694"/>
        <xdr:cNvSpPr/>
      </xdr:nvSpPr>
      <xdr:spPr>
        <a:xfrm>
          <a:off x="15430500" y="1685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149252</xdr:rowOff>
    </xdr:from>
    <xdr:ext cx="469744" cy="259045"/>
    <xdr:sp macro="" textlink="">
      <xdr:nvSpPr>
        <xdr:cNvPr id="696" name="テキスト ボックス 695"/>
        <xdr:cNvSpPr txBox="1"/>
      </xdr:nvSpPr>
      <xdr:spPr>
        <a:xfrm>
          <a:off x="15246428" y="1695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3586</xdr:rowOff>
    </xdr:from>
    <xdr:to>
      <xdr:col>76</xdr:col>
      <xdr:colOff>165100</xdr:colOff>
      <xdr:row>98</xdr:row>
      <xdr:rowOff>105186</xdr:rowOff>
    </xdr:to>
    <xdr:sp macro="" textlink="">
      <xdr:nvSpPr>
        <xdr:cNvPr id="697" name="楕円 696"/>
        <xdr:cNvSpPr/>
      </xdr:nvSpPr>
      <xdr:spPr>
        <a:xfrm>
          <a:off x="14541500" y="1680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121713</xdr:rowOff>
    </xdr:from>
    <xdr:ext cx="534377" cy="259045"/>
    <xdr:sp macro="" textlink="">
      <xdr:nvSpPr>
        <xdr:cNvPr id="698" name="テキスト ボックス 697"/>
        <xdr:cNvSpPr txBox="1"/>
      </xdr:nvSpPr>
      <xdr:spPr>
        <a:xfrm>
          <a:off x="14325111" y="16580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38196</xdr:rowOff>
    </xdr:from>
    <xdr:to>
      <xdr:col>72</xdr:col>
      <xdr:colOff>38100</xdr:colOff>
      <xdr:row>98</xdr:row>
      <xdr:rowOff>139796</xdr:rowOff>
    </xdr:to>
    <xdr:sp macro="" textlink="">
      <xdr:nvSpPr>
        <xdr:cNvPr id="699" name="楕円 698"/>
        <xdr:cNvSpPr/>
      </xdr:nvSpPr>
      <xdr:spPr>
        <a:xfrm>
          <a:off x="13652500" y="1684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130923</xdr:rowOff>
    </xdr:from>
    <xdr:ext cx="534377" cy="259045"/>
    <xdr:sp macro="" textlink="">
      <xdr:nvSpPr>
        <xdr:cNvPr id="700" name="テキスト ボックス 699"/>
        <xdr:cNvSpPr txBox="1"/>
      </xdr:nvSpPr>
      <xdr:spPr>
        <a:xfrm>
          <a:off x="13436111" y="1693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143801</xdr:rowOff>
    </xdr:from>
    <xdr:to>
      <xdr:col>67</xdr:col>
      <xdr:colOff>101600</xdr:colOff>
      <xdr:row>98</xdr:row>
      <xdr:rowOff>73951</xdr:rowOff>
    </xdr:to>
    <xdr:sp macro="" textlink="">
      <xdr:nvSpPr>
        <xdr:cNvPr id="701" name="楕円 700"/>
        <xdr:cNvSpPr/>
      </xdr:nvSpPr>
      <xdr:spPr>
        <a:xfrm>
          <a:off x="12763500" y="1677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90478</xdr:rowOff>
    </xdr:from>
    <xdr:ext cx="534377" cy="259045"/>
    <xdr:sp macro="" textlink="">
      <xdr:nvSpPr>
        <xdr:cNvPr id="702" name="テキスト ボックス 701"/>
        <xdr:cNvSpPr txBox="1"/>
      </xdr:nvSpPr>
      <xdr:spPr>
        <a:xfrm>
          <a:off x="12547111" y="1654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15167</xdr:rowOff>
    </xdr:from>
    <xdr:to>
      <xdr:col>116</xdr:col>
      <xdr:colOff>62864</xdr:colOff>
      <xdr:row>39</xdr:row>
      <xdr:rowOff>98878</xdr:rowOff>
    </xdr:to>
    <xdr:cxnSp macro="">
      <xdr:nvCxnSpPr>
        <xdr:cNvPr id="728" name="直線コネクタ 727"/>
        <xdr:cNvCxnSpPr/>
      </xdr:nvCxnSpPr>
      <xdr:spPr>
        <a:xfrm flipV="1">
          <a:off x="22159595" y="5330117"/>
          <a:ext cx="1269" cy="1455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133294</xdr:rowOff>
    </xdr:from>
    <xdr:ext cx="534377" cy="259045"/>
    <xdr:sp macro="" textlink="">
      <xdr:nvSpPr>
        <xdr:cNvPr id="731" name="投資及び出資金最大値テキスト"/>
        <xdr:cNvSpPr txBox="1"/>
      </xdr:nvSpPr>
      <xdr:spPr>
        <a:xfrm>
          <a:off x="22212300" y="510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15167</xdr:rowOff>
    </xdr:from>
    <xdr:to>
      <xdr:col>116</xdr:col>
      <xdr:colOff>152400</xdr:colOff>
      <xdr:row>31</xdr:row>
      <xdr:rowOff>15167</xdr:rowOff>
    </xdr:to>
    <xdr:cxnSp macro="">
      <xdr:nvCxnSpPr>
        <xdr:cNvPr id="732" name="直線コネクタ 731"/>
        <xdr:cNvCxnSpPr/>
      </xdr:nvCxnSpPr>
      <xdr:spPr>
        <a:xfrm>
          <a:off x="22072600" y="5330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3" name="直線コネクタ 73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125166</xdr:rowOff>
    </xdr:from>
    <xdr:ext cx="469744" cy="259045"/>
    <xdr:sp macro="" textlink="">
      <xdr:nvSpPr>
        <xdr:cNvPr id="734" name="投資及び出資金平均値テキスト"/>
        <xdr:cNvSpPr txBox="1"/>
      </xdr:nvSpPr>
      <xdr:spPr>
        <a:xfrm>
          <a:off x="22212300" y="6468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102289</xdr:rowOff>
    </xdr:from>
    <xdr:to>
      <xdr:col>116</xdr:col>
      <xdr:colOff>114300</xdr:colOff>
      <xdr:row>39</xdr:row>
      <xdr:rowOff>32439</xdr:rowOff>
    </xdr:to>
    <xdr:sp macro="" textlink="">
      <xdr:nvSpPr>
        <xdr:cNvPr id="735" name="フローチャート: 判断 734"/>
        <xdr:cNvSpPr/>
      </xdr:nvSpPr>
      <xdr:spPr>
        <a:xfrm>
          <a:off x="221107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6" name="直線コネクタ 73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124714</xdr:rowOff>
    </xdr:from>
    <xdr:to>
      <xdr:col>112</xdr:col>
      <xdr:colOff>38100</xdr:colOff>
      <xdr:row>39</xdr:row>
      <xdr:rowOff>54864</xdr:rowOff>
    </xdr:to>
    <xdr:sp macro="" textlink="">
      <xdr:nvSpPr>
        <xdr:cNvPr id="737" name="フローチャート: 判断 736"/>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71391</xdr:rowOff>
    </xdr:from>
    <xdr:ext cx="378565" cy="259045"/>
    <xdr:sp macro="" textlink="">
      <xdr:nvSpPr>
        <xdr:cNvPr id="738" name="テキスト ボックス 737"/>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9" name="直線コネクタ 73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152690</xdr:rowOff>
    </xdr:from>
    <xdr:to>
      <xdr:col>107</xdr:col>
      <xdr:colOff>101600</xdr:colOff>
      <xdr:row>39</xdr:row>
      <xdr:rowOff>82840</xdr:rowOff>
    </xdr:to>
    <xdr:sp macro="" textlink="">
      <xdr:nvSpPr>
        <xdr:cNvPr id="740" name="フローチャート: 判断 739"/>
        <xdr:cNvSpPr/>
      </xdr:nvSpPr>
      <xdr:spPr>
        <a:xfrm>
          <a:off x="20383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99367</xdr:rowOff>
    </xdr:from>
    <xdr:ext cx="378565" cy="259045"/>
    <xdr:sp macro="" textlink="">
      <xdr:nvSpPr>
        <xdr:cNvPr id="741" name="テキスト ボックス 740"/>
        <xdr:cNvSpPr txBox="1"/>
      </xdr:nvSpPr>
      <xdr:spPr>
        <a:xfrm>
          <a:off x="20245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2" name="直線コネクタ 74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154759</xdr:rowOff>
    </xdr:from>
    <xdr:to>
      <xdr:col>102</xdr:col>
      <xdr:colOff>165100</xdr:colOff>
      <xdr:row>39</xdr:row>
      <xdr:rowOff>84909</xdr:rowOff>
    </xdr:to>
    <xdr:sp macro="" textlink="">
      <xdr:nvSpPr>
        <xdr:cNvPr id="743" name="フローチャート: 判断 742"/>
        <xdr:cNvSpPr/>
      </xdr:nvSpPr>
      <xdr:spPr>
        <a:xfrm>
          <a:off x="19494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101435</xdr:rowOff>
    </xdr:from>
    <xdr:ext cx="378565" cy="259045"/>
    <xdr:sp macro="" textlink="">
      <xdr:nvSpPr>
        <xdr:cNvPr id="744" name="テキスト ボックス 743"/>
        <xdr:cNvSpPr txBox="1"/>
      </xdr:nvSpPr>
      <xdr:spPr>
        <a:xfrm>
          <a:off x="19356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149860</xdr:rowOff>
    </xdr:from>
    <xdr:to>
      <xdr:col>98</xdr:col>
      <xdr:colOff>38100</xdr:colOff>
      <xdr:row>39</xdr:row>
      <xdr:rowOff>80010</xdr:rowOff>
    </xdr:to>
    <xdr:sp macro="" textlink="">
      <xdr:nvSpPr>
        <xdr:cNvPr id="745" name="フローチャート: 判断 744"/>
        <xdr:cNvSpPr/>
      </xdr:nvSpPr>
      <xdr:spPr>
        <a:xfrm>
          <a:off x="18605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96537</xdr:rowOff>
    </xdr:from>
    <xdr:ext cx="378565" cy="259045"/>
    <xdr:sp macro="" textlink="">
      <xdr:nvSpPr>
        <xdr:cNvPr id="746" name="テキスト ボックス 745"/>
        <xdr:cNvSpPr txBox="1"/>
      </xdr:nvSpPr>
      <xdr:spPr>
        <a:xfrm>
          <a:off x="18467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2" name="楕円 75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4" name="楕円 75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5" name="テキスト ボックス 75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6" name="楕円 75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7" name="テキスト ボックス 75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8" name="楕円 75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9" name="テキスト ボックス 75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0" name="楕円 75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1" name="テキスト ボックス 76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23846</xdr:rowOff>
    </xdr:from>
    <xdr:to>
      <xdr:col>116</xdr:col>
      <xdr:colOff>62864</xdr:colOff>
      <xdr:row>58</xdr:row>
      <xdr:rowOff>139700</xdr:rowOff>
    </xdr:to>
    <xdr:cxnSp macro="">
      <xdr:nvCxnSpPr>
        <xdr:cNvPr id="783" name="直線コネクタ 782"/>
        <xdr:cNvCxnSpPr/>
      </xdr:nvCxnSpPr>
      <xdr:spPr>
        <a:xfrm flipV="1">
          <a:off x="22159595" y="8939246"/>
          <a:ext cx="1269" cy="1144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141973</xdr:rowOff>
    </xdr:from>
    <xdr:ext cx="534377" cy="259045"/>
    <xdr:sp macro="" textlink="">
      <xdr:nvSpPr>
        <xdr:cNvPr id="786" name="貸付金最大値テキスト"/>
        <xdr:cNvSpPr txBox="1"/>
      </xdr:nvSpPr>
      <xdr:spPr>
        <a:xfrm>
          <a:off x="22212300" y="871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23846</xdr:rowOff>
    </xdr:from>
    <xdr:to>
      <xdr:col>116</xdr:col>
      <xdr:colOff>152400</xdr:colOff>
      <xdr:row>52</xdr:row>
      <xdr:rowOff>23846</xdr:rowOff>
    </xdr:to>
    <xdr:cxnSp macro="">
      <xdr:nvCxnSpPr>
        <xdr:cNvPr id="787" name="直線コネクタ 786"/>
        <xdr:cNvCxnSpPr/>
      </xdr:nvCxnSpPr>
      <xdr:spPr>
        <a:xfrm>
          <a:off x="22072600" y="893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8" name="直線コネクタ 787"/>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49278</xdr:rowOff>
    </xdr:from>
    <xdr:ext cx="469744" cy="259045"/>
    <xdr:sp macro="" textlink="">
      <xdr:nvSpPr>
        <xdr:cNvPr id="789" name="貸付金平均値テキスト"/>
        <xdr:cNvSpPr txBox="1"/>
      </xdr:nvSpPr>
      <xdr:spPr>
        <a:xfrm>
          <a:off x="22212300" y="9821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26401</xdr:rowOff>
    </xdr:from>
    <xdr:to>
      <xdr:col>116</xdr:col>
      <xdr:colOff>114300</xdr:colOff>
      <xdr:row>58</xdr:row>
      <xdr:rowOff>128001</xdr:rowOff>
    </xdr:to>
    <xdr:sp macro="" textlink="">
      <xdr:nvSpPr>
        <xdr:cNvPr id="790" name="フローチャート: 判断 789"/>
        <xdr:cNvSpPr/>
      </xdr:nvSpPr>
      <xdr:spPr>
        <a:xfrm>
          <a:off x="221107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1" name="直線コネクタ 790"/>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18994</xdr:rowOff>
    </xdr:from>
    <xdr:to>
      <xdr:col>112</xdr:col>
      <xdr:colOff>38100</xdr:colOff>
      <xdr:row>58</xdr:row>
      <xdr:rowOff>120594</xdr:rowOff>
    </xdr:to>
    <xdr:sp macro="" textlink="">
      <xdr:nvSpPr>
        <xdr:cNvPr id="792" name="フローチャート: 判断 791"/>
        <xdr:cNvSpPr/>
      </xdr:nvSpPr>
      <xdr:spPr>
        <a:xfrm>
          <a:off x="21272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137121</xdr:rowOff>
    </xdr:from>
    <xdr:ext cx="469744" cy="259045"/>
    <xdr:sp macro="" textlink="">
      <xdr:nvSpPr>
        <xdr:cNvPr id="793" name="テキスト ボックス 792"/>
        <xdr:cNvSpPr txBox="1"/>
      </xdr:nvSpPr>
      <xdr:spPr>
        <a:xfrm>
          <a:off x="21088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4" name="直線コネクタ 793"/>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33944</xdr:rowOff>
    </xdr:from>
    <xdr:to>
      <xdr:col>107</xdr:col>
      <xdr:colOff>101600</xdr:colOff>
      <xdr:row>58</xdr:row>
      <xdr:rowOff>135544</xdr:rowOff>
    </xdr:to>
    <xdr:sp macro="" textlink="">
      <xdr:nvSpPr>
        <xdr:cNvPr id="795" name="フローチャート: 判断 794"/>
        <xdr:cNvSpPr/>
      </xdr:nvSpPr>
      <xdr:spPr>
        <a:xfrm>
          <a:off x="20383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152071</xdr:rowOff>
    </xdr:from>
    <xdr:ext cx="469744" cy="259045"/>
    <xdr:sp macro="" textlink="">
      <xdr:nvSpPr>
        <xdr:cNvPr id="796" name="テキスト ボックス 795"/>
        <xdr:cNvSpPr txBox="1"/>
      </xdr:nvSpPr>
      <xdr:spPr>
        <a:xfrm>
          <a:off x="20199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7" name="直線コネクタ 796"/>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23932</xdr:rowOff>
    </xdr:from>
    <xdr:to>
      <xdr:col>102</xdr:col>
      <xdr:colOff>165100</xdr:colOff>
      <xdr:row>58</xdr:row>
      <xdr:rowOff>125532</xdr:rowOff>
    </xdr:to>
    <xdr:sp macro="" textlink="">
      <xdr:nvSpPr>
        <xdr:cNvPr id="798" name="フローチャート: 判断 797"/>
        <xdr:cNvSpPr/>
      </xdr:nvSpPr>
      <xdr:spPr>
        <a:xfrm>
          <a:off x="19494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142059</xdr:rowOff>
    </xdr:from>
    <xdr:ext cx="469744" cy="259045"/>
    <xdr:sp macro="" textlink="">
      <xdr:nvSpPr>
        <xdr:cNvPr id="799" name="テキスト ボックス 798"/>
        <xdr:cNvSpPr txBox="1"/>
      </xdr:nvSpPr>
      <xdr:spPr>
        <a:xfrm>
          <a:off x="19310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14970</xdr:rowOff>
    </xdr:from>
    <xdr:to>
      <xdr:col>98</xdr:col>
      <xdr:colOff>38100</xdr:colOff>
      <xdr:row>58</xdr:row>
      <xdr:rowOff>116570</xdr:rowOff>
    </xdr:to>
    <xdr:sp macro="" textlink="">
      <xdr:nvSpPr>
        <xdr:cNvPr id="800" name="フローチャート: 判断 799"/>
        <xdr:cNvSpPr/>
      </xdr:nvSpPr>
      <xdr:spPr>
        <a:xfrm>
          <a:off x="18605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133097</xdr:rowOff>
    </xdr:from>
    <xdr:ext cx="469744" cy="259045"/>
    <xdr:sp macro="" textlink="">
      <xdr:nvSpPr>
        <xdr:cNvPr id="801" name="テキスト ボックス 800"/>
        <xdr:cNvSpPr txBox="1"/>
      </xdr:nvSpPr>
      <xdr:spPr>
        <a:xfrm>
          <a:off x="18421428"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7" name="楕円 806"/>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4828</xdr:rowOff>
    </xdr:from>
    <xdr:ext cx="249299" cy="259045"/>
    <xdr:sp macro="" textlink="">
      <xdr:nvSpPr>
        <xdr:cNvPr id="808" name="貸付金該当値テキスト"/>
        <xdr:cNvSpPr txBox="1"/>
      </xdr:nvSpPr>
      <xdr:spPr>
        <a:xfrm>
          <a:off x="22212300" y="99489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9" name="楕円 808"/>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0" name="テキスト ボックス 809"/>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1" name="楕円 810"/>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2" name="テキスト ボックス 811"/>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3" name="楕円 812"/>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楕円 814"/>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8" name="直線コネクタ 82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9" name="テキスト ボックス 828"/>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0" name="直線コネクタ 82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1" name="テキスト ボックス 830"/>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2" name="直線コネクタ 83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3" name="テキスト ボックス 832"/>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4" name="直線コネクタ 83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5" name="テキスト ボックス 834"/>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72309</xdr:rowOff>
    </xdr:from>
    <xdr:to>
      <xdr:col>116</xdr:col>
      <xdr:colOff>62864</xdr:colOff>
      <xdr:row>78</xdr:row>
      <xdr:rowOff>90232</xdr:rowOff>
    </xdr:to>
    <xdr:cxnSp macro="">
      <xdr:nvCxnSpPr>
        <xdr:cNvPr id="839" name="直線コネクタ 838"/>
        <xdr:cNvCxnSpPr/>
      </xdr:nvCxnSpPr>
      <xdr:spPr>
        <a:xfrm flipV="1">
          <a:off x="22159595" y="12245259"/>
          <a:ext cx="1269" cy="1218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94059</xdr:rowOff>
    </xdr:from>
    <xdr:ext cx="534377" cy="259045"/>
    <xdr:sp macro="" textlink="">
      <xdr:nvSpPr>
        <xdr:cNvPr id="840" name="繰出金最小値テキスト"/>
        <xdr:cNvSpPr txBox="1"/>
      </xdr:nvSpPr>
      <xdr:spPr>
        <a:xfrm>
          <a:off x="22212300" y="1346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90232</xdr:rowOff>
    </xdr:from>
    <xdr:to>
      <xdr:col>116</xdr:col>
      <xdr:colOff>152400</xdr:colOff>
      <xdr:row>78</xdr:row>
      <xdr:rowOff>90232</xdr:rowOff>
    </xdr:to>
    <xdr:cxnSp macro="">
      <xdr:nvCxnSpPr>
        <xdr:cNvPr id="841" name="直線コネクタ 840"/>
        <xdr:cNvCxnSpPr/>
      </xdr:nvCxnSpPr>
      <xdr:spPr>
        <a:xfrm>
          <a:off x="22072600" y="13463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18986</xdr:rowOff>
    </xdr:from>
    <xdr:ext cx="534377" cy="259045"/>
    <xdr:sp macro="" textlink="">
      <xdr:nvSpPr>
        <xdr:cNvPr id="842" name="繰出金最大値テキスト"/>
        <xdr:cNvSpPr txBox="1"/>
      </xdr:nvSpPr>
      <xdr:spPr>
        <a:xfrm>
          <a:off x="22212300" y="1202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72309</xdr:rowOff>
    </xdr:from>
    <xdr:to>
      <xdr:col>116</xdr:col>
      <xdr:colOff>152400</xdr:colOff>
      <xdr:row>71</xdr:row>
      <xdr:rowOff>72309</xdr:rowOff>
    </xdr:to>
    <xdr:cxnSp macro="">
      <xdr:nvCxnSpPr>
        <xdr:cNvPr id="843" name="直線コネクタ 842"/>
        <xdr:cNvCxnSpPr/>
      </xdr:nvCxnSpPr>
      <xdr:spPr>
        <a:xfrm>
          <a:off x="22072600" y="1224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40762</xdr:rowOff>
    </xdr:from>
    <xdr:to>
      <xdr:col>116</xdr:col>
      <xdr:colOff>63500</xdr:colOff>
      <xdr:row>76</xdr:row>
      <xdr:rowOff>59232</xdr:rowOff>
    </xdr:to>
    <xdr:cxnSp macro="">
      <xdr:nvCxnSpPr>
        <xdr:cNvPr id="844" name="直線コネクタ 843"/>
        <xdr:cNvCxnSpPr/>
      </xdr:nvCxnSpPr>
      <xdr:spPr>
        <a:xfrm>
          <a:off x="21323300" y="13070962"/>
          <a:ext cx="838200" cy="1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121493</xdr:rowOff>
    </xdr:from>
    <xdr:ext cx="534377" cy="259045"/>
    <xdr:sp macro="" textlink="">
      <xdr:nvSpPr>
        <xdr:cNvPr id="845" name="繰出金平均値テキスト"/>
        <xdr:cNvSpPr txBox="1"/>
      </xdr:nvSpPr>
      <xdr:spPr>
        <a:xfrm>
          <a:off x="22212300" y="12808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98616</xdr:rowOff>
    </xdr:from>
    <xdr:to>
      <xdr:col>116</xdr:col>
      <xdr:colOff>114300</xdr:colOff>
      <xdr:row>76</xdr:row>
      <xdr:rowOff>28766</xdr:rowOff>
    </xdr:to>
    <xdr:sp macro="" textlink="">
      <xdr:nvSpPr>
        <xdr:cNvPr id="846" name="フローチャート: 判断 845"/>
        <xdr:cNvSpPr/>
      </xdr:nvSpPr>
      <xdr:spPr>
        <a:xfrm>
          <a:off x="221107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11798</xdr:rowOff>
    </xdr:from>
    <xdr:to>
      <xdr:col>111</xdr:col>
      <xdr:colOff>177800</xdr:colOff>
      <xdr:row>76</xdr:row>
      <xdr:rowOff>40762</xdr:rowOff>
    </xdr:to>
    <xdr:cxnSp macro="">
      <xdr:nvCxnSpPr>
        <xdr:cNvPr id="847" name="直線コネクタ 846"/>
        <xdr:cNvCxnSpPr/>
      </xdr:nvCxnSpPr>
      <xdr:spPr>
        <a:xfrm>
          <a:off x="20434300" y="13041998"/>
          <a:ext cx="889000" cy="2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99164</xdr:rowOff>
    </xdr:from>
    <xdr:to>
      <xdr:col>112</xdr:col>
      <xdr:colOff>38100</xdr:colOff>
      <xdr:row>76</xdr:row>
      <xdr:rowOff>29314</xdr:rowOff>
    </xdr:to>
    <xdr:sp macro="" textlink="">
      <xdr:nvSpPr>
        <xdr:cNvPr id="848" name="フローチャート: 判断 847"/>
        <xdr:cNvSpPr/>
      </xdr:nvSpPr>
      <xdr:spPr>
        <a:xfrm>
          <a:off x="21272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45841</xdr:rowOff>
    </xdr:from>
    <xdr:ext cx="534377" cy="259045"/>
    <xdr:sp macro="" textlink="">
      <xdr:nvSpPr>
        <xdr:cNvPr id="849" name="テキスト ボックス 848"/>
        <xdr:cNvSpPr txBox="1"/>
      </xdr:nvSpPr>
      <xdr:spPr>
        <a:xfrm>
          <a:off x="21056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11798</xdr:rowOff>
    </xdr:from>
    <xdr:to>
      <xdr:col>107</xdr:col>
      <xdr:colOff>50800</xdr:colOff>
      <xdr:row>76</xdr:row>
      <xdr:rowOff>126806</xdr:rowOff>
    </xdr:to>
    <xdr:cxnSp macro="">
      <xdr:nvCxnSpPr>
        <xdr:cNvPr id="850" name="直線コネクタ 849"/>
        <xdr:cNvCxnSpPr/>
      </xdr:nvCxnSpPr>
      <xdr:spPr>
        <a:xfrm flipV="1">
          <a:off x="19545300" y="13041998"/>
          <a:ext cx="889000" cy="11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95164</xdr:rowOff>
    </xdr:from>
    <xdr:to>
      <xdr:col>107</xdr:col>
      <xdr:colOff>101600</xdr:colOff>
      <xdr:row>76</xdr:row>
      <xdr:rowOff>25313</xdr:rowOff>
    </xdr:to>
    <xdr:sp macro="" textlink="">
      <xdr:nvSpPr>
        <xdr:cNvPr id="851" name="フローチャート: 判断 850"/>
        <xdr:cNvSpPr/>
      </xdr:nvSpPr>
      <xdr:spPr>
        <a:xfrm>
          <a:off x="20383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41841</xdr:rowOff>
    </xdr:from>
    <xdr:ext cx="534377" cy="259045"/>
    <xdr:sp macro="" textlink="">
      <xdr:nvSpPr>
        <xdr:cNvPr id="852" name="テキスト ボックス 851"/>
        <xdr:cNvSpPr txBox="1"/>
      </xdr:nvSpPr>
      <xdr:spPr>
        <a:xfrm>
          <a:off x="20167111" y="1272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126806</xdr:rowOff>
    </xdr:from>
    <xdr:to>
      <xdr:col>102</xdr:col>
      <xdr:colOff>114300</xdr:colOff>
      <xdr:row>77</xdr:row>
      <xdr:rowOff>20324</xdr:rowOff>
    </xdr:to>
    <xdr:cxnSp macro="">
      <xdr:nvCxnSpPr>
        <xdr:cNvPr id="853" name="直線コネクタ 852"/>
        <xdr:cNvCxnSpPr/>
      </xdr:nvCxnSpPr>
      <xdr:spPr>
        <a:xfrm flipV="1">
          <a:off x="18656300" y="13157006"/>
          <a:ext cx="889000" cy="6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109428</xdr:rowOff>
    </xdr:from>
    <xdr:to>
      <xdr:col>102</xdr:col>
      <xdr:colOff>165100</xdr:colOff>
      <xdr:row>76</xdr:row>
      <xdr:rowOff>39579</xdr:rowOff>
    </xdr:to>
    <xdr:sp macro="" textlink="">
      <xdr:nvSpPr>
        <xdr:cNvPr id="854" name="フローチャート: 判断 853"/>
        <xdr:cNvSpPr/>
      </xdr:nvSpPr>
      <xdr:spPr>
        <a:xfrm>
          <a:off x="19494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56105</xdr:rowOff>
    </xdr:from>
    <xdr:ext cx="534377" cy="259045"/>
    <xdr:sp macro="" textlink="">
      <xdr:nvSpPr>
        <xdr:cNvPr id="855" name="テキスト ボックス 854"/>
        <xdr:cNvSpPr txBox="1"/>
      </xdr:nvSpPr>
      <xdr:spPr>
        <a:xfrm>
          <a:off x="19278111" y="1274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133523</xdr:rowOff>
    </xdr:from>
    <xdr:to>
      <xdr:col>98</xdr:col>
      <xdr:colOff>38100</xdr:colOff>
      <xdr:row>76</xdr:row>
      <xdr:rowOff>63674</xdr:rowOff>
    </xdr:to>
    <xdr:sp macro="" textlink="">
      <xdr:nvSpPr>
        <xdr:cNvPr id="856" name="フローチャート: 判断 855"/>
        <xdr:cNvSpPr/>
      </xdr:nvSpPr>
      <xdr:spPr>
        <a:xfrm>
          <a:off x="18605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80200</xdr:rowOff>
    </xdr:from>
    <xdr:ext cx="534377" cy="259045"/>
    <xdr:sp macro="" textlink="">
      <xdr:nvSpPr>
        <xdr:cNvPr id="857" name="テキスト ボックス 856"/>
        <xdr:cNvSpPr txBox="1"/>
      </xdr:nvSpPr>
      <xdr:spPr>
        <a:xfrm>
          <a:off x="18389111" y="1276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8432</xdr:rowOff>
    </xdr:from>
    <xdr:to>
      <xdr:col>116</xdr:col>
      <xdr:colOff>114300</xdr:colOff>
      <xdr:row>76</xdr:row>
      <xdr:rowOff>110032</xdr:rowOff>
    </xdr:to>
    <xdr:sp macro="" textlink="">
      <xdr:nvSpPr>
        <xdr:cNvPr id="863" name="楕円 862"/>
        <xdr:cNvSpPr/>
      </xdr:nvSpPr>
      <xdr:spPr>
        <a:xfrm>
          <a:off x="22110700" y="1303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158309</xdr:rowOff>
    </xdr:from>
    <xdr:ext cx="534377" cy="259045"/>
    <xdr:sp macro="" textlink="">
      <xdr:nvSpPr>
        <xdr:cNvPr id="864" name="繰出金該当値テキスト"/>
        <xdr:cNvSpPr txBox="1"/>
      </xdr:nvSpPr>
      <xdr:spPr>
        <a:xfrm>
          <a:off x="22212300" y="1301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161412</xdr:rowOff>
    </xdr:from>
    <xdr:to>
      <xdr:col>112</xdr:col>
      <xdr:colOff>38100</xdr:colOff>
      <xdr:row>76</xdr:row>
      <xdr:rowOff>91562</xdr:rowOff>
    </xdr:to>
    <xdr:sp macro="" textlink="">
      <xdr:nvSpPr>
        <xdr:cNvPr id="865" name="楕円 864"/>
        <xdr:cNvSpPr/>
      </xdr:nvSpPr>
      <xdr:spPr>
        <a:xfrm>
          <a:off x="21272500" y="1302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82689</xdr:rowOff>
    </xdr:from>
    <xdr:ext cx="534377" cy="259045"/>
    <xdr:sp macro="" textlink="">
      <xdr:nvSpPr>
        <xdr:cNvPr id="866" name="テキスト ボックス 865"/>
        <xdr:cNvSpPr txBox="1"/>
      </xdr:nvSpPr>
      <xdr:spPr>
        <a:xfrm>
          <a:off x="21056111" y="1311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132449</xdr:rowOff>
    </xdr:from>
    <xdr:to>
      <xdr:col>107</xdr:col>
      <xdr:colOff>101600</xdr:colOff>
      <xdr:row>76</xdr:row>
      <xdr:rowOff>62598</xdr:rowOff>
    </xdr:to>
    <xdr:sp macro="" textlink="">
      <xdr:nvSpPr>
        <xdr:cNvPr id="867" name="楕円 866"/>
        <xdr:cNvSpPr/>
      </xdr:nvSpPr>
      <xdr:spPr>
        <a:xfrm>
          <a:off x="20383500" y="1299119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53725</xdr:rowOff>
    </xdr:from>
    <xdr:ext cx="534377" cy="259045"/>
    <xdr:sp macro="" textlink="">
      <xdr:nvSpPr>
        <xdr:cNvPr id="868" name="テキスト ボックス 867"/>
        <xdr:cNvSpPr txBox="1"/>
      </xdr:nvSpPr>
      <xdr:spPr>
        <a:xfrm>
          <a:off x="20167111" y="1308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76006</xdr:rowOff>
    </xdr:from>
    <xdr:to>
      <xdr:col>102</xdr:col>
      <xdr:colOff>165100</xdr:colOff>
      <xdr:row>77</xdr:row>
      <xdr:rowOff>6156</xdr:rowOff>
    </xdr:to>
    <xdr:sp macro="" textlink="">
      <xdr:nvSpPr>
        <xdr:cNvPr id="869" name="楕円 868"/>
        <xdr:cNvSpPr/>
      </xdr:nvSpPr>
      <xdr:spPr>
        <a:xfrm>
          <a:off x="19494500" y="1310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168733</xdr:rowOff>
    </xdr:from>
    <xdr:ext cx="534377" cy="259045"/>
    <xdr:sp macro="" textlink="">
      <xdr:nvSpPr>
        <xdr:cNvPr id="870" name="テキスト ボックス 869"/>
        <xdr:cNvSpPr txBox="1"/>
      </xdr:nvSpPr>
      <xdr:spPr>
        <a:xfrm>
          <a:off x="19278111" y="1319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140974</xdr:rowOff>
    </xdr:from>
    <xdr:to>
      <xdr:col>98</xdr:col>
      <xdr:colOff>38100</xdr:colOff>
      <xdr:row>77</xdr:row>
      <xdr:rowOff>71124</xdr:rowOff>
    </xdr:to>
    <xdr:sp macro="" textlink="">
      <xdr:nvSpPr>
        <xdr:cNvPr id="871" name="楕円 870"/>
        <xdr:cNvSpPr/>
      </xdr:nvSpPr>
      <xdr:spPr>
        <a:xfrm>
          <a:off x="18605500" y="1317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62251</xdr:rowOff>
    </xdr:from>
    <xdr:ext cx="534377" cy="259045"/>
    <xdr:sp macro="" textlink="">
      <xdr:nvSpPr>
        <xdr:cNvPr id="872" name="テキスト ボックス 871"/>
        <xdr:cNvSpPr txBox="1"/>
      </xdr:nvSpPr>
      <xdr:spPr>
        <a:xfrm>
          <a:off x="18389111" y="1326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３３６，１０６円となった。主な構成項目である人件費は、住民一人当たり６７，７９０円となっており、類似団体平均と比較すると高い水準にある。これはごみ中継施設や町立（幼、小、中）全６校園の各給食施設（自校方式）、保育所、ペガサスホールなどの運営を直営で行っているために、職員数が多いことが主な要因となっており、行政サービスの提供方法の差異によるものと言える。今後も、定年退職を控えている職員が多いため、退職者数と採用者数の均衡を図り、引き続き、定員の適正化を進め人件費の抑制に努める。物件費は類似団体平均と比較すると低い水準にあるが、今年度、住民一人当たりのコストが４９，７０１円となっており増加傾向にある。主な要因とし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月より開始されたごみ処理の民間委託経費が通年化したことが挙げられる。今後は、人件費が高水準にあることを考慮し、業務の民間委託化の推進、指定管理制度の導入を進めていき、事務事業については、計画的に廃止・縮小などの見直しを進め物件費の削減にも努める。公債費についても、依然として高い水準にあることから、今後は、高利率の地方債の借り換えや交付税算入のない地方債の発行の抑制、利息負担の縮小のため据置期間の設定見直しなど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奈良県上牧町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22,727
22,571
6.14
7,919,270
7,638,698
193,016
4,970,764
12,512,645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14.4
138.1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168275</xdr:rowOff>
    </xdr:from>
    <xdr:to>
      <xdr:col>24</xdr:col>
      <xdr:colOff>62865</xdr:colOff>
      <xdr:row>38</xdr:row>
      <xdr:rowOff>12827</xdr:rowOff>
    </xdr:to>
    <xdr:cxnSp macro="">
      <xdr:nvCxnSpPr>
        <xdr:cNvPr id="56" name="直線コネクタ 55"/>
        <xdr:cNvCxnSpPr/>
      </xdr:nvCxnSpPr>
      <xdr:spPr>
        <a:xfrm flipV="1">
          <a:off x="4633595" y="5311775"/>
          <a:ext cx="127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16654</xdr:rowOff>
    </xdr:from>
    <xdr:ext cx="469744" cy="259045"/>
    <xdr:sp macro="" textlink="">
      <xdr:nvSpPr>
        <xdr:cNvPr id="57" name="議会費最小値テキスト"/>
        <xdr:cNvSpPr txBox="1"/>
      </xdr:nvSpPr>
      <xdr:spPr>
        <a:xfrm>
          <a:off x="4686300" y="653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12827</xdr:rowOff>
    </xdr:from>
    <xdr:to>
      <xdr:col>24</xdr:col>
      <xdr:colOff>152400</xdr:colOff>
      <xdr:row>38</xdr:row>
      <xdr:rowOff>12827</xdr:rowOff>
    </xdr:to>
    <xdr:cxnSp macro="">
      <xdr:nvCxnSpPr>
        <xdr:cNvPr id="58" name="直線コネクタ 57"/>
        <xdr:cNvCxnSpPr/>
      </xdr:nvCxnSpPr>
      <xdr:spPr>
        <a:xfrm>
          <a:off x="4546600" y="6527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114952</xdr:rowOff>
    </xdr:from>
    <xdr:ext cx="469744" cy="259045"/>
    <xdr:sp macro="" textlink="">
      <xdr:nvSpPr>
        <xdr:cNvPr id="59" name="議会費最大値テキスト"/>
        <xdr:cNvSpPr txBox="1"/>
      </xdr:nvSpPr>
      <xdr:spPr>
        <a:xfrm>
          <a:off x="4686300" y="508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168275</xdr:rowOff>
    </xdr:from>
    <xdr:to>
      <xdr:col>24</xdr:col>
      <xdr:colOff>152400</xdr:colOff>
      <xdr:row>30</xdr:row>
      <xdr:rowOff>168275</xdr:rowOff>
    </xdr:to>
    <xdr:cxnSp macro="">
      <xdr:nvCxnSpPr>
        <xdr:cNvPr id="60" name="直線コネクタ 59"/>
        <xdr:cNvCxnSpPr/>
      </xdr:nvCxnSpPr>
      <xdr:spPr>
        <a:xfrm>
          <a:off x="4546600" y="531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56261</xdr:rowOff>
    </xdr:from>
    <xdr:to>
      <xdr:col>24</xdr:col>
      <xdr:colOff>63500</xdr:colOff>
      <xdr:row>33</xdr:row>
      <xdr:rowOff>128651</xdr:rowOff>
    </xdr:to>
    <xdr:cxnSp macro="">
      <xdr:nvCxnSpPr>
        <xdr:cNvPr id="61" name="直線コネクタ 60"/>
        <xdr:cNvCxnSpPr/>
      </xdr:nvCxnSpPr>
      <xdr:spPr>
        <a:xfrm>
          <a:off x="3797300" y="5714111"/>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134383</xdr:rowOff>
    </xdr:from>
    <xdr:ext cx="469744" cy="259045"/>
    <xdr:sp macro="" textlink="">
      <xdr:nvSpPr>
        <xdr:cNvPr id="62" name="議会費平均値テキスト"/>
        <xdr:cNvSpPr txBox="1"/>
      </xdr:nvSpPr>
      <xdr:spPr>
        <a:xfrm>
          <a:off x="4686300" y="5963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155956</xdr:rowOff>
    </xdr:from>
    <xdr:to>
      <xdr:col>24</xdr:col>
      <xdr:colOff>114300</xdr:colOff>
      <xdr:row>35</xdr:row>
      <xdr:rowOff>86106</xdr:rowOff>
    </xdr:to>
    <xdr:sp macro="" textlink="">
      <xdr:nvSpPr>
        <xdr:cNvPr id="63" name="フローチャート: 判断 62"/>
        <xdr:cNvSpPr/>
      </xdr:nvSpPr>
      <xdr:spPr>
        <a:xfrm>
          <a:off x="45847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165989</xdr:rowOff>
    </xdr:from>
    <xdr:to>
      <xdr:col>19</xdr:col>
      <xdr:colOff>177800</xdr:colOff>
      <xdr:row>33</xdr:row>
      <xdr:rowOff>56261</xdr:rowOff>
    </xdr:to>
    <xdr:cxnSp macro="">
      <xdr:nvCxnSpPr>
        <xdr:cNvPr id="64" name="直線コネクタ 63"/>
        <xdr:cNvCxnSpPr/>
      </xdr:nvCxnSpPr>
      <xdr:spPr>
        <a:xfrm>
          <a:off x="2908300" y="5652389"/>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148336</xdr:rowOff>
    </xdr:from>
    <xdr:to>
      <xdr:col>20</xdr:col>
      <xdr:colOff>38100</xdr:colOff>
      <xdr:row>35</xdr:row>
      <xdr:rowOff>78486</xdr:rowOff>
    </xdr:to>
    <xdr:sp macro="" textlink="">
      <xdr:nvSpPr>
        <xdr:cNvPr id="65" name="フローチャート: 判断 64"/>
        <xdr:cNvSpPr/>
      </xdr:nvSpPr>
      <xdr:spPr>
        <a:xfrm>
          <a:off x="3746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69613</xdr:rowOff>
    </xdr:from>
    <xdr:ext cx="469744" cy="259045"/>
    <xdr:sp macro="" textlink="">
      <xdr:nvSpPr>
        <xdr:cNvPr id="66" name="テキスト ボックス 65"/>
        <xdr:cNvSpPr txBox="1"/>
      </xdr:nvSpPr>
      <xdr:spPr>
        <a:xfrm>
          <a:off x="3562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165989</xdr:rowOff>
    </xdr:from>
    <xdr:to>
      <xdr:col>15</xdr:col>
      <xdr:colOff>50800</xdr:colOff>
      <xdr:row>33</xdr:row>
      <xdr:rowOff>112268</xdr:rowOff>
    </xdr:to>
    <xdr:cxnSp macro="">
      <xdr:nvCxnSpPr>
        <xdr:cNvPr id="67" name="直線コネクタ 66"/>
        <xdr:cNvCxnSpPr/>
      </xdr:nvCxnSpPr>
      <xdr:spPr>
        <a:xfrm flipV="1">
          <a:off x="2019300" y="5652389"/>
          <a:ext cx="889000" cy="11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54229</xdr:rowOff>
    </xdr:from>
    <xdr:to>
      <xdr:col>15</xdr:col>
      <xdr:colOff>101600</xdr:colOff>
      <xdr:row>34</xdr:row>
      <xdr:rowOff>155829</xdr:rowOff>
    </xdr:to>
    <xdr:sp macro="" textlink="">
      <xdr:nvSpPr>
        <xdr:cNvPr id="68" name="フローチャート: 判断 67"/>
        <xdr:cNvSpPr/>
      </xdr:nvSpPr>
      <xdr:spPr>
        <a:xfrm>
          <a:off x="2857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146956</xdr:rowOff>
    </xdr:from>
    <xdr:ext cx="469744" cy="259045"/>
    <xdr:sp macro="" textlink="">
      <xdr:nvSpPr>
        <xdr:cNvPr id="69" name="テキスト ボックス 68"/>
        <xdr:cNvSpPr txBox="1"/>
      </xdr:nvSpPr>
      <xdr:spPr>
        <a:xfrm>
          <a:off x="2673428"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112268</xdr:rowOff>
    </xdr:from>
    <xdr:to>
      <xdr:col>10</xdr:col>
      <xdr:colOff>114300</xdr:colOff>
      <xdr:row>34</xdr:row>
      <xdr:rowOff>28829</xdr:rowOff>
    </xdr:to>
    <xdr:cxnSp macro="">
      <xdr:nvCxnSpPr>
        <xdr:cNvPr id="70" name="直線コネクタ 69"/>
        <xdr:cNvCxnSpPr/>
      </xdr:nvCxnSpPr>
      <xdr:spPr>
        <a:xfrm flipV="1">
          <a:off x="1130300" y="5770118"/>
          <a:ext cx="889000" cy="8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43180</xdr:rowOff>
    </xdr:from>
    <xdr:to>
      <xdr:col>10</xdr:col>
      <xdr:colOff>165100</xdr:colOff>
      <xdr:row>34</xdr:row>
      <xdr:rowOff>144780</xdr:rowOff>
    </xdr:to>
    <xdr:sp macro="" textlink="">
      <xdr:nvSpPr>
        <xdr:cNvPr id="71" name="フローチャート: 判断 70"/>
        <xdr:cNvSpPr/>
      </xdr:nvSpPr>
      <xdr:spPr>
        <a:xfrm>
          <a:off x="1968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135907</xdr:rowOff>
    </xdr:from>
    <xdr:ext cx="469744" cy="259045"/>
    <xdr:sp macro="" textlink="">
      <xdr:nvSpPr>
        <xdr:cNvPr id="72" name="テキスト ボックス 71"/>
        <xdr:cNvSpPr txBox="1"/>
      </xdr:nvSpPr>
      <xdr:spPr>
        <a:xfrm>
          <a:off x="1784428"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72517</xdr:rowOff>
    </xdr:from>
    <xdr:to>
      <xdr:col>6</xdr:col>
      <xdr:colOff>38100</xdr:colOff>
      <xdr:row>35</xdr:row>
      <xdr:rowOff>2667</xdr:rowOff>
    </xdr:to>
    <xdr:sp macro="" textlink="">
      <xdr:nvSpPr>
        <xdr:cNvPr id="73" name="フローチャート: 判断 72"/>
        <xdr:cNvSpPr/>
      </xdr:nvSpPr>
      <xdr:spPr>
        <a:xfrm>
          <a:off x="1079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165244</xdr:rowOff>
    </xdr:from>
    <xdr:ext cx="469744" cy="259045"/>
    <xdr:sp macro="" textlink="">
      <xdr:nvSpPr>
        <xdr:cNvPr id="74" name="テキスト ボックス 73"/>
        <xdr:cNvSpPr txBox="1"/>
      </xdr:nvSpPr>
      <xdr:spPr>
        <a:xfrm>
          <a:off x="895428" y="599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77851</xdr:rowOff>
    </xdr:from>
    <xdr:to>
      <xdr:col>24</xdr:col>
      <xdr:colOff>114300</xdr:colOff>
      <xdr:row>34</xdr:row>
      <xdr:rowOff>8001</xdr:rowOff>
    </xdr:to>
    <xdr:sp macro="" textlink="">
      <xdr:nvSpPr>
        <xdr:cNvPr id="80" name="楕円 79"/>
        <xdr:cNvSpPr/>
      </xdr:nvSpPr>
      <xdr:spPr>
        <a:xfrm>
          <a:off x="4584700" y="573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100728</xdr:rowOff>
    </xdr:from>
    <xdr:ext cx="469744" cy="259045"/>
    <xdr:sp macro="" textlink="">
      <xdr:nvSpPr>
        <xdr:cNvPr id="81" name="議会費該当値テキスト"/>
        <xdr:cNvSpPr txBox="1"/>
      </xdr:nvSpPr>
      <xdr:spPr>
        <a:xfrm>
          <a:off x="4686300" y="558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5461</xdr:rowOff>
    </xdr:from>
    <xdr:to>
      <xdr:col>20</xdr:col>
      <xdr:colOff>38100</xdr:colOff>
      <xdr:row>33</xdr:row>
      <xdr:rowOff>107061</xdr:rowOff>
    </xdr:to>
    <xdr:sp macro="" textlink="">
      <xdr:nvSpPr>
        <xdr:cNvPr id="82" name="楕円 81"/>
        <xdr:cNvSpPr/>
      </xdr:nvSpPr>
      <xdr:spPr>
        <a:xfrm>
          <a:off x="3746500" y="566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123588</xdr:rowOff>
    </xdr:from>
    <xdr:ext cx="469744" cy="259045"/>
    <xdr:sp macro="" textlink="">
      <xdr:nvSpPr>
        <xdr:cNvPr id="83" name="テキスト ボックス 82"/>
        <xdr:cNvSpPr txBox="1"/>
      </xdr:nvSpPr>
      <xdr:spPr>
        <a:xfrm>
          <a:off x="3562428" y="543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115189</xdr:rowOff>
    </xdr:from>
    <xdr:to>
      <xdr:col>15</xdr:col>
      <xdr:colOff>101600</xdr:colOff>
      <xdr:row>33</xdr:row>
      <xdr:rowOff>45339</xdr:rowOff>
    </xdr:to>
    <xdr:sp macro="" textlink="">
      <xdr:nvSpPr>
        <xdr:cNvPr id="84" name="楕円 83"/>
        <xdr:cNvSpPr/>
      </xdr:nvSpPr>
      <xdr:spPr>
        <a:xfrm>
          <a:off x="2857500" y="560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61866</xdr:rowOff>
    </xdr:from>
    <xdr:ext cx="469744" cy="259045"/>
    <xdr:sp macro="" textlink="">
      <xdr:nvSpPr>
        <xdr:cNvPr id="85" name="テキスト ボックス 84"/>
        <xdr:cNvSpPr txBox="1"/>
      </xdr:nvSpPr>
      <xdr:spPr>
        <a:xfrm>
          <a:off x="2673428" y="537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61468</xdr:rowOff>
    </xdr:from>
    <xdr:to>
      <xdr:col>10</xdr:col>
      <xdr:colOff>165100</xdr:colOff>
      <xdr:row>33</xdr:row>
      <xdr:rowOff>163068</xdr:rowOff>
    </xdr:to>
    <xdr:sp macro="" textlink="">
      <xdr:nvSpPr>
        <xdr:cNvPr id="86" name="楕円 85"/>
        <xdr:cNvSpPr/>
      </xdr:nvSpPr>
      <xdr:spPr>
        <a:xfrm>
          <a:off x="1968500" y="571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8145</xdr:rowOff>
    </xdr:from>
    <xdr:ext cx="469744" cy="259045"/>
    <xdr:sp macro="" textlink="">
      <xdr:nvSpPr>
        <xdr:cNvPr id="87" name="テキスト ボックス 86"/>
        <xdr:cNvSpPr txBox="1"/>
      </xdr:nvSpPr>
      <xdr:spPr>
        <a:xfrm>
          <a:off x="1784428" y="5494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149479</xdr:rowOff>
    </xdr:from>
    <xdr:to>
      <xdr:col>6</xdr:col>
      <xdr:colOff>38100</xdr:colOff>
      <xdr:row>34</xdr:row>
      <xdr:rowOff>79629</xdr:rowOff>
    </xdr:to>
    <xdr:sp macro="" textlink="">
      <xdr:nvSpPr>
        <xdr:cNvPr id="88" name="楕円 87"/>
        <xdr:cNvSpPr/>
      </xdr:nvSpPr>
      <xdr:spPr>
        <a:xfrm>
          <a:off x="1079500" y="580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96156</xdr:rowOff>
    </xdr:from>
    <xdr:ext cx="469744" cy="259045"/>
    <xdr:sp macro="" textlink="">
      <xdr:nvSpPr>
        <xdr:cNvPr id="89" name="テキスト ボックス 88"/>
        <xdr:cNvSpPr txBox="1"/>
      </xdr:nvSpPr>
      <xdr:spPr>
        <a:xfrm>
          <a:off x="895428" y="5582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50416</xdr:rowOff>
    </xdr:from>
    <xdr:to>
      <xdr:col>24</xdr:col>
      <xdr:colOff>62865</xdr:colOff>
      <xdr:row>59</xdr:row>
      <xdr:rowOff>8679</xdr:rowOff>
    </xdr:to>
    <xdr:cxnSp macro="">
      <xdr:nvCxnSpPr>
        <xdr:cNvPr id="115" name="直線コネクタ 114"/>
        <xdr:cNvCxnSpPr/>
      </xdr:nvCxnSpPr>
      <xdr:spPr>
        <a:xfrm flipV="1">
          <a:off x="4633595" y="8622916"/>
          <a:ext cx="1270" cy="150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12506</xdr:rowOff>
    </xdr:from>
    <xdr:ext cx="534377" cy="259045"/>
    <xdr:sp macro="" textlink="">
      <xdr:nvSpPr>
        <xdr:cNvPr id="116" name="総務費最小値テキスト"/>
        <xdr:cNvSpPr txBox="1"/>
      </xdr:nvSpPr>
      <xdr:spPr>
        <a:xfrm>
          <a:off x="4686300" y="101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8679</xdr:rowOff>
    </xdr:from>
    <xdr:to>
      <xdr:col>24</xdr:col>
      <xdr:colOff>152400</xdr:colOff>
      <xdr:row>59</xdr:row>
      <xdr:rowOff>8679</xdr:rowOff>
    </xdr:to>
    <xdr:cxnSp macro="">
      <xdr:nvCxnSpPr>
        <xdr:cNvPr id="117" name="直線コネクタ 116"/>
        <xdr:cNvCxnSpPr/>
      </xdr:nvCxnSpPr>
      <xdr:spPr>
        <a:xfrm>
          <a:off x="4546600" y="1012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168543</xdr:rowOff>
    </xdr:from>
    <xdr:ext cx="599010" cy="259045"/>
    <xdr:sp macro="" textlink="">
      <xdr:nvSpPr>
        <xdr:cNvPr id="118" name="総務費最大値テキスト"/>
        <xdr:cNvSpPr txBox="1"/>
      </xdr:nvSpPr>
      <xdr:spPr>
        <a:xfrm>
          <a:off x="4686300" y="839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50416</xdr:rowOff>
    </xdr:from>
    <xdr:to>
      <xdr:col>24</xdr:col>
      <xdr:colOff>152400</xdr:colOff>
      <xdr:row>50</xdr:row>
      <xdr:rowOff>50416</xdr:rowOff>
    </xdr:to>
    <xdr:cxnSp macro="">
      <xdr:nvCxnSpPr>
        <xdr:cNvPr id="119" name="直線コネクタ 118"/>
        <xdr:cNvCxnSpPr/>
      </xdr:nvCxnSpPr>
      <xdr:spPr>
        <a:xfrm>
          <a:off x="4546600" y="862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109310</xdr:rowOff>
    </xdr:from>
    <xdr:to>
      <xdr:col>24</xdr:col>
      <xdr:colOff>63500</xdr:colOff>
      <xdr:row>58</xdr:row>
      <xdr:rowOff>111383</xdr:rowOff>
    </xdr:to>
    <xdr:cxnSp macro="">
      <xdr:nvCxnSpPr>
        <xdr:cNvPr id="120" name="直線コネクタ 119"/>
        <xdr:cNvCxnSpPr/>
      </xdr:nvCxnSpPr>
      <xdr:spPr>
        <a:xfrm flipV="1">
          <a:off x="3797300" y="10053410"/>
          <a:ext cx="838200" cy="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55741</xdr:rowOff>
    </xdr:from>
    <xdr:ext cx="534377" cy="259045"/>
    <xdr:sp macro="" textlink="">
      <xdr:nvSpPr>
        <xdr:cNvPr id="121" name="総務費平均値テキスト"/>
        <xdr:cNvSpPr txBox="1"/>
      </xdr:nvSpPr>
      <xdr:spPr>
        <a:xfrm>
          <a:off x="4686300" y="9828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32864</xdr:rowOff>
    </xdr:from>
    <xdr:to>
      <xdr:col>24</xdr:col>
      <xdr:colOff>114300</xdr:colOff>
      <xdr:row>58</xdr:row>
      <xdr:rowOff>134464</xdr:rowOff>
    </xdr:to>
    <xdr:sp macro="" textlink="">
      <xdr:nvSpPr>
        <xdr:cNvPr id="122" name="フローチャート: 判断 121"/>
        <xdr:cNvSpPr/>
      </xdr:nvSpPr>
      <xdr:spPr>
        <a:xfrm>
          <a:off x="4584700" y="99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73798</xdr:rowOff>
    </xdr:from>
    <xdr:to>
      <xdr:col>19</xdr:col>
      <xdr:colOff>177800</xdr:colOff>
      <xdr:row>58</xdr:row>
      <xdr:rowOff>111383</xdr:rowOff>
    </xdr:to>
    <xdr:cxnSp macro="">
      <xdr:nvCxnSpPr>
        <xdr:cNvPr id="123" name="直線コネクタ 122"/>
        <xdr:cNvCxnSpPr/>
      </xdr:nvCxnSpPr>
      <xdr:spPr>
        <a:xfrm>
          <a:off x="2908300" y="10017898"/>
          <a:ext cx="889000" cy="3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43719</xdr:rowOff>
    </xdr:from>
    <xdr:to>
      <xdr:col>20</xdr:col>
      <xdr:colOff>38100</xdr:colOff>
      <xdr:row>58</xdr:row>
      <xdr:rowOff>145319</xdr:rowOff>
    </xdr:to>
    <xdr:sp macro="" textlink="">
      <xdr:nvSpPr>
        <xdr:cNvPr id="124" name="フローチャート: 判断 123"/>
        <xdr:cNvSpPr/>
      </xdr:nvSpPr>
      <xdr:spPr>
        <a:xfrm>
          <a:off x="3746500" y="99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161846</xdr:rowOff>
    </xdr:from>
    <xdr:ext cx="534377" cy="259045"/>
    <xdr:sp macro="" textlink="">
      <xdr:nvSpPr>
        <xdr:cNvPr id="125" name="テキスト ボックス 124"/>
        <xdr:cNvSpPr txBox="1"/>
      </xdr:nvSpPr>
      <xdr:spPr>
        <a:xfrm>
          <a:off x="3530111" y="976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34648</xdr:rowOff>
    </xdr:from>
    <xdr:to>
      <xdr:col>15</xdr:col>
      <xdr:colOff>50800</xdr:colOff>
      <xdr:row>58</xdr:row>
      <xdr:rowOff>73798</xdr:rowOff>
    </xdr:to>
    <xdr:cxnSp macro="">
      <xdr:nvCxnSpPr>
        <xdr:cNvPr id="126" name="直線コネクタ 125"/>
        <xdr:cNvCxnSpPr/>
      </xdr:nvCxnSpPr>
      <xdr:spPr>
        <a:xfrm>
          <a:off x="2019300" y="9978748"/>
          <a:ext cx="889000" cy="39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44359</xdr:rowOff>
    </xdr:from>
    <xdr:to>
      <xdr:col>15</xdr:col>
      <xdr:colOff>101600</xdr:colOff>
      <xdr:row>58</xdr:row>
      <xdr:rowOff>145959</xdr:rowOff>
    </xdr:to>
    <xdr:sp macro="" textlink="">
      <xdr:nvSpPr>
        <xdr:cNvPr id="127" name="フローチャート: 判断 126"/>
        <xdr:cNvSpPr/>
      </xdr:nvSpPr>
      <xdr:spPr>
        <a:xfrm>
          <a:off x="2857500" y="99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137086</xdr:rowOff>
    </xdr:from>
    <xdr:ext cx="534377" cy="259045"/>
    <xdr:sp macro="" textlink="">
      <xdr:nvSpPr>
        <xdr:cNvPr id="128" name="テキスト ボックス 127"/>
        <xdr:cNvSpPr txBox="1"/>
      </xdr:nvSpPr>
      <xdr:spPr>
        <a:xfrm>
          <a:off x="2641111" y="1008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167560</xdr:rowOff>
    </xdr:from>
    <xdr:to>
      <xdr:col>10</xdr:col>
      <xdr:colOff>114300</xdr:colOff>
      <xdr:row>58</xdr:row>
      <xdr:rowOff>34648</xdr:rowOff>
    </xdr:to>
    <xdr:cxnSp macro="">
      <xdr:nvCxnSpPr>
        <xdr:cNvPr id="129" name="直線コネクタ 128"/>
        <xdr:cNvCxnSpPr/>
      </xdr:nvCxnSpPr>
      <xdr:spPr>
        <a:xfrm>
          <a:off x="1130300" y="9425860"/>
          <a:ext cx="889000" cy="55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44186</xdr:rowOff>
    </xdr:from>
    <xdr:to>
      <xdr:col>10</xdr:col>
      <xdr:colOff>165100</xdr:colOff>
      <xdr:row>58</xdr:row>
      <xdr:rowOff>145786</xdr:rowOff>
    </xdr:to>
    <xdr:sp macro="" textlink="">
      <xdr:nvSpPr>
        <xdr:cNvPr id="130" name="フローチャート: 判断 129"/>
        <xdr:cNvSpPr/>
      </xdr:nvSpPr>
      <xdr:spPr>
        <a:xfrm>
          <a:off x="1968500" y="998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136913</xdr:rowOff>
    </xdr:from>
    <xdr:ext cx="534377" cy="259045"/>
    <xdr:sp macro="" textlink="">
      <xdr:nvSpPr>
        <xdr:cNvPr id="131" name="テキスト ボックス 130"/>
        <xdr:cNvSpPr txBox="1"/>
      </xdr:nvSpPr>
      <xdr:spPr>
        <a:xfrm>
          <a:off x="1752111" y="1008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39068</xdr:rowOff>
    </xdr:from>
    <xdr:to>
      <xdr:col>6</xdr:col>
      <xdr:colOff>38100</xdr:colOff>
      <xdr:row>58</xdr:row>
      <xdr:rowOff>140668</xdr:rowOff>
    </xdr:to>
    <xdr:sp macro="" textlink="">
      <xdr:nvSpPr>
        <xdr:cNvPr id="132" name="フローチャート: 判断 131"/>
        <xdr:cNvSpPr/>
      </xdr:nvSpPr>
      <xdr:spPr>
        <a:xfrm>
          <a:off x="1079500" y="99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131795</xdr:rowOff>
    </xdr:from>
    <xdr:ext cx="534377" cy="259045"/>
    <xdr:sp macro="" textlink="">
      <xdr:nvSpPr>
        <xdr:cNvPr id="133" name="テキスト ボックス 132"/>
        <xdr:cNvSpPr txBox="1"/>
      </xdr:nvSpPr>
      <xdr:spPr>
        <a:xfrm>
          <a:off x="863111" y="1007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58510</xdr:rowOff>
    </xdr:from>
    <xdr:to>
      <xdr:col>24</xdr:col>
      <xdr:colOff>114300</xdr:colOff>
      <xdr:row>58</xdr:row>
      <xdr:rowOff>160110</xdr:rowOff>
    </xdr:to>
    <xdr:sp macro="" textlink="">
      <xdr:nvSpPr>
        <xdr:cNvPr id="139" name="楕円 138"/>
        <xdr:cNvSpPr/>
      </xdr:nvSpPr>
      <xdr:spPr>
        <a:xfrm>
          <a:off x="4584700" y="1000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11291</xdr:rowOff>
    </xdr:from>
    <xdr:ext cx="534377" cy="259045"/>
    <xdr:sp macro="" textlink="">
      <xdr:nvSpPr>
        <xdr:cNvPr id="140" name="総務費該当値テキスト"/>
        <xdr:cNvSpPr txBox="1"/>
      </xdr:nvSpPr>
      <xdr:spPr>
        <a:xfrm>
          <a:off x="4686300" y="995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60583</xdr:rowOff>
    </xdr:from>
    <xdr:to>
      <xdr:col>20</xdr:col>
      <xdr:colOff>38100</xdr:colOff>
      <xdr:row>58</xdr:row>
      <xdr:rowOff>162183</xdr:rowOff>
    </xdr:to>
    <xdr:sp macro="" textlink="">
      <xdr:nvSpPr>
        <xdr:cNvPr id="141" name="楕円 140"/>
        <xdr:cNvSpPr/>
      </xdr:nvSpPr>
      <xdr:spPr>
        <a:xfrm>
          <a:off x="3746500" y="1000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153310</xdr:rowOff>
    </xdr:from>
    <xdr:ext cx="534377" cy="259045"/>
    <xdr:sp macro="" textlink="">
      <xdr:nvSpPr>
        <xdr:cNvPr id="142" name="テキスト ボックス 141"/>
        <xdr:cNvSpPr txBox="1"/>
      </xdr:nvSpPr>
      <xdr:spPr>
        <a:xfrm>
          <a:off x="3530111" y="1009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22998</xdr:rowOff>
    </xdr:from>
    <xdr:to>
      <xdr:col>15</xdr:col>
      <xdr:colOff>101600</xdr:colOff>
      <xdr:row>58</xdr:row>
      <xdr:rowOff>124598</xdr:rowOff>
    </xdr:to>
    <xdr:sp macro="" textlink="">
      <xdr:nvSpPr>
        <xdr:cNvPr id="143" name="楕円 142"/>
        <xdr:cNvSpPr/>
      </xdr:nvSpPr>
      <xdr:spPr>
        <a:xfrm>
          <a:off x="2857500" y="996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141125</xdr:rowOff>
    </xdr:from>
    <xdr:ext cx="534377" cy="259045"/>
    <xdr:sp macro="" textlink="">
      <xdr:nvSpPr>
        <xdr:cNvPr id="144" name="テキスト ボックス 143"/>
        <xdr:cNvSpPr txBox="1"/>
      </xdr:nvSpPr>
      <xdr:spPr>
        <a:xfrm>
          <a:off x="2641111" y="974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155298</xdr:rowOff>
    </xdr:from>
    <xdr:to>
      <xdr:col>10</xdr:col>
      <xdr:colOff>165100</xdr:colOff>
      <xdr:row>58</xdr:row>
      <xdr:rowOff>85448</xdr:rowOff>
    </xdr:to>
    <xdr:sp macro="" textlink="">
      <xdr:nvSpPr>
        <xdr:cNvPr id="145" name="楕円 144"/>
        <xdr:cNvSpPr/>
      </xdr:nvSpPr>
      <xdr:spPr>
        <a:xfrm>
          <a:off x="1968500" y="992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101975</xdr:rowOff>
    </xdr:from>
    <xdr:ext cx="534377" cy="259045"/>
    <xdr:sp macro="" textlink="">
      <xdr:nvSpPr>
        <xdr:cNvPr id="146" name="テキスト ボックス 145"/>
        <xdr:cNvSpPr txBox="1"/>
      </xdr:nvSpPr>
      <xdr:spPr>
        <a:xfrm>
          <a:off x="1752111" y="9703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116760</xdr:rowOff>
    </xdr:from>
    <xdr:to>
      <xdr:col>6</xdr:col>
      <xdr:colOff>38100</xdr:colOff>
      <xdr:row>55</xdr:row>
      <xdr:rowOff>46910</xdr:rowOff>
    </xdr:to>
    <xdr:sp macro="" textlink="">
      <xdr:nvSpPr>
        <xdr:cNvPr id="147" name="楕円 146"/>
        <xdr:cNvSpPr/>
      </xdr:nvSpPr>
      <xdr:spPr>
        <a:xfrm>
          <a:off x="1079500" y="93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63437</xdr:rowOff>
    </xdr:from>
    <xdr:ext cx="599010" cy="259045"/>
    <xdr:sp macro="" textlink="">
      <xdr:nvSpPr>
        <xdr:cNvPr id="148" name="テキスト ボックス 147"/>
        <xdr:cNvSpPr txBox="1"/>
      </xdr:nvSpPr>
      <xdr:spPr>
        <a:xfrm>
          <a:off x="830795" y="9150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159131</xdr:rowOff>
    </xdr:from>
    <xdr:to>
      <xdr:col>24</xdr:col>
      <xdr:colOff>62865</xdr:colOff>
      <xdr:row>79</xdr:row>
      <xdr:rowOff>4471</xdr:rowOff>
    </xdr:to>
    <xdr:cxnSp macro="">
      <xdr:nvCxnSpPr>
        <xdr:cNvPr id="173" name="直線コネクタ 172"/>
        <xdr:cNvCxnSpPr/>
      </xdr:nvCxnSpPr>
      <xdr:spPr>
        <a:xfrm flipV="1">
          <a:off x="4633595" y="11989181"/>
          <a:ext cx="1270" cy="1559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8298</xdr:rowOff>
    </xdr:from>
    <xdr:ext cx="534377" cy="259045"/>
    <xdr:sp macro="" textlink="">
      <xdr:nvSpPr>
        <xdr:cNvPr id="174" name="民生費最小値テキスト"/>
        <xdr:cNvSpPr txBox="1"/>
      </xdr:nvSpPr>
      <xdr:spPr>
        <a:xfrm>
          <a:off x="4686300" y="1355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xdr:rowOff>
    </xdr:from>
    <xdr:to>
      <xdr:col>24</xdr:col>
      <xdr:colOff>152400</xdr:colOff>
      <xdr:row>79</xdr:row>
      <xdr:rowOff>4471</xdr:rowOff>
    </xdr:to>
    <xdr:cxnSp macro="">
      <xdr:nvCxnSpPr>
        <xdr:cNvPr id="175" name="直線コネクタ 174"/>
        <xdr:cNvCxnSpPr/>
      </xdr:nvCxnSpPr>
      <xdr:spPr>
        <a:xfrm>
          <a:off x="4546600" y="1354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105808</xdr:rowOff>
    </xdr:from>
    <xdr:ext cx="599010" cy="259045"/>
    <xdr:sp macro="" textlink="">
      <xdr:nvSpPr>
        <xdr:cNvPr id="176" name="民生費最大値テキスト"/>
        <xdr:cNvSpPr txBox="1"/>
      </xdr:nvSpPr>
      <xdr:spPr>
        <a:xfrm>
          <a:off x="4686300" y="11764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159131</xdr:rowOff>
    </xdr:from>
    <xdr:to>
      <xdr:col>24</xdr:col>
      <xdr:colOff>152400</xdr:colOff>
      <xdr:row>69</xdr:row>
      <xdr:rowOff>159131</xdr:rowOff>
    </xdr:to>
    <xdr:cxnSp macro="">
      <xdr:nvCxnSpPr>
        <xdr:cNvPr id="177" name="直線コネクタ 176"/>
        <xdr:cNvCxnSpPr/>
      </xdr:nvCxnSpPr>
      <xdr:spPr>
        <a:xfrm>
          <a:off x="4546600" y="11989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38061</xdr:rowOff>
    </xdr:from>
    <xdr:to>
      <xdr:col>24</xdr:col>
      <xdr:colOff>63500</xdr:colOff>
      <xdr:row>78</xdr:row>
      <xdr:rowOff>75933</xdr:rowOff>
    </xdr:to>
    <xdr:cxnSp macro="">
      <xdr:nvCxnSpPr>
        <xdr:cNvPr id="178" name="直線コネクタ 177"/>
        <xdr:cNvCxnSpPr/>
      </xdr:nvCxnSpPr>
      <xdr:spPr>
        <a:xfrm flipV="1">
          <a:off x="3797300" y="13411161"/>
          <a:ext cx="838200" cy="37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92409</xdr:rowOff>
    </xdr:from>
    <xdr:ext cx="599010" cy="259045"/>
    <xdr:sp macro="" textlink="">
      <xdr:nvSpPr>
        <xdr:cNvPr id="179" name="民生費平均値テキスト"/>
        <xdr:cNvSpPr txBox="1"/>
      </xdr:nvSpPr>
      <xdr:spPr>
        <a:xfrm>
          <a:off x="4686300" y="12951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69532</xdr:rowOff>
    </xdr:from>
    <xdr:to>
      <xdr:col>24</xdr:col>
      <xdr:colOff>114300</xdr:colOff>
      <xdr:row>76</xdr:row>
      <xdr:rowOff>171132</xdr:rowOff>
    </xdr:to>
    <xdr:sp macro="" textlink="">
      <xdr:nvSpPr>
        <xdr:cNvPr id="180" name="フローチャート: 判断 179"/>
        <xdr:cNvSpPr/>
      </xdr:nvSpPr>
      <xdr:spPr>
        <a:xfrm>
          <a:off x="45847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75933</xdr:rowOff>
    </xdr:from>
    <xdr:to>
      <xdr:col>19</xdr:col>
      <xdr:colOff>177800</xdr:colOff>
      <xdr:row>78</xdr:row>
      <xdr:rowOff>110362</xdr:rowOff>
    </xdr:to>
    <xdr:cxnSp macro="">
      <xdr:nvCxnSpPr>
        <xdr:cNvPr id="181" name="直線コネクタ 180"/>
        <xdr:cNvCxnSpPr/>
      </xdr:nvCxnSpPr>
      <xdr:spPr>
        <a:xfrm flipV="1">
          <a:off x="2908300" y="13449033"/>
          <a:ext cx="889000" cy="3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102197</xdr:rowOff>
    </xdr:from>
    <xdr:to>
      <xdr:col>20</xdr:col>
      <xdr:colOff>38100</xdr:colOff>
      <xdr:row>77</xdr:row>
      <xdr:rowOff>32347</xdr:rowOff>
    </xdr:to>
    <xdr:sp macro="" textlink="">
      <xdr:nvSpPr>
        <xdr:cNvPr id="182" name="フローチャート: 判断 181"/>
        <xdr:cNvSpPr/>
      </xdr:nvSpPr>
      <xdr:spPr>
        <a:xfrm>
          <a:off x="3746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48874</xdr:rowOff>
    </xdr:from>
    <xdr:ext cx="599010" cy="259045"/>
    <xdr:sp macro="" textlink="">
      <xdr:nvSpPr>
        <xdr:cNvPr id="183" name="テキスト ボックス 182"/>
        <xdr:cNvSpPr txBox="1"/>
      </xdr:nvSpPr>
      <xdr:spPr>
        <a:xfrm>
          <a:off x="3497795" y="1290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110362</xdr:rowOff>
    </xdr:from>
    <xdr:to>
      <xdr:col>15</xdr:col>
      <xdr:colOff>50800</xdr:colOff>
      <xdr:row>78</xdr:row>
      <xdr:rowOff>147865</xdr:rowOff>
    </xdr:to>
    <xdr:cxnSp macro="">
      <xdr:nvCxnSpPr>
        <xdr:cNvPr id="184" name="直線コネクタ 183"/>
        <xdr:cNvCxnSpPr/>
      </xdr:nvCxnSpPr>
      <xdr:spPr>
        <a:xfrm flipV="1">
          <a:off x="2019300" y="13483462"/>
          <a:ext cx="889000" cy="37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24967</xdr:rowOff>
    </xdr:from>
    <xdr:to>
      <xdr:col>15</xdr:col>
      <xdr:colOff>101600</xdr:colOff>
      <xdr:row>77</xdr:row>
      <xdr:rowOff>126567</xdr:rowOff>
    </xdr:to>
    <xdr:sp macro="" textlink="">
      <xdr:nvSpPr>
        <xdr:cNvPr id="185" name="フローチャート: 判断 184"/>
        <xdr:cNvSpPr/>
      </xdr:nvSpPr>
      <xdr:spPr>
        <a:xfrm>
          <a:off x="2857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143094</xdr:rowOff>
    </xdr:from>
    <xdr:ext cx="599010" cy="259045"/>
    <xdr:sp macro="" textlink="">
      <xdr:nvSpPr>
        <xdr:cNvPr id="186" name="テキスト ボックス 185"/>
        <xdr:cNvSpPr txBox="1"/>
      </xdr:nvSpPr>
      <xdr:spPr>
        <a:xfrm>
          <a:off x="2608795" y="1300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147865</xdr:rowOff>
    </xdr:from>
    <xdr:to>
      <xdr:col>10</xdr:col>
      <xdr:colOff>114300</xdr:colOff>
      <xdr:row>79</xdr:row>
      <xdr:rowOff>83934</xdr:rowOff>
    </xdr:to>
    <xdr:cxnSp macro="">
      <xdr:nvCxnSpPr>
        <xdr:cNvPr id="187" name="直線コネクタ 186"/>
        <xdr:cNvCxnSpPr/>
      </xdr:nvCxnSpPr>
      <xdr:spPr>
        <a:xfrm flipV="1">
          <a:off x="1130300" y="13520965"/>
          <a:ext cx="889000" cy="107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60376</xdr:rowOff>
    </xdr:from>
    <xdr:to>
      <xdr:col>10</xdr:col>
      <xdr:colOff>165100</xdr:colOff>
      <xdr:row>77</xdr:row>
      <xdr:rowOff>161976</xdr:rowOff>
    </xdr:to>
    <xdr:sp macro="" textlink="">
      <xdr:nvSpPr>
        <xdr:cNvPr id="188" name="フローチャート: 判断 187"/>
        <xdr:cNvSpPr/>
      </xdr:nvSpPr>
      <xdr:spPr>
        <a:xfrm>
          <a:off x="1968500" y="132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7053</xdr:rowOff>
    </xdr:from>
    <xdr:ext cx="599010" cy="259045"/>
    <xdr:sp macro="" textlink="">
      <xdr:nvSpPr>
        <xdr:cNvPr id="189" name="テキスト ボックス 188"/>
        <xdr:cNvSpPr txBox="1"/>
      </xdr:nvSpPr>
      <xdr:spPr>
        <a:xfrm>
          <a:off x="1719795" y="1303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118835</xdr:rowOff>
    </xdr:from>
    <xdr:to>
      <xdr:col>6</xdr:col>
      <xdr:colOff>38100</xdr:colOff>
      <xdr:row>78</xdr:row>
      <xdr:rowOff>48985</xdr:rowOff>
    </xdr:to>
    <xdr:sp macro="" textlink="">
      <xdr:nvSpPr>
        <xdr:cNvPr id="190" name="フローチャート: 判断 189"/>
        <xdr:cNvSpPr/>
      </xdr:nvSpPr>
      <xdr:spPr>
        <a:xfrm>
          <a:off x="1079500" y="133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65512</xdr:rowOff>
    </xdr:from>
    <xdr:ext cx="599010" cy="259045"/>
    <xdr:sp macro="" textlink="">
      <xdr:nvSpPr>
        <xdr:cNvPr id="191" name="テキスト ボックス 190"/>
        <xdr:cNvSpPr txBox="1"/>
      </xdr:nvSpPr>
      <xdr:spPr>
        <a:xfrm>
          <a:off x="830795" y="13095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158711</xdr:rowOff>
    </xdr:from>
    <xdr:to>
      <xdr:col>24</xdr:col>
      <xdr:colOff>114300</xdr:colOff>
      <xdr:row>78</xdr:row>
      <xdr:rowOff>88861</xdr:rowOff>
    </xdr:to>
    <xdr:sp macro="" textlink="">
      <xdr:nvSpPr>
        <xdr:cNvPr id="197" name="楕円 196"/>
        <xdr:cNvSpPr/>
      </xdr:nvSpPr>
      <xdr:spPr>
        <a:xfrm>
          <a:off x="4584700" y="133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137138</xdr:rowOff>
    </xdr:from>
    <xdr:ext cx="599010" cy="259045"/>
    <xdr:sp macro="" textlink="">
      <xdr:nvSpPr>
        <xdr:cNvPr id="198" name="民生費該当値テキスト"/>
        <xdr:cNvSpPr txBox="1"/>
      </xdr:nvSpPr>
      <xdr:spPr>
        <a:xfrm>
          <a:off x="4686300" y="13338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25133</xdr:rowOff>
    </xdr:from>
    <xdr:to>
      <xdr:col>20</xdr:col>
      <xdr:colOff>38100</xdr:colOff>
      <xdr:row>78</xdr:row>
      <xdr:rowOff>126733</xdr:rowOff>
    </xdr:to>
    <xdr:sp macro="" textlink="">
      <xdr:nvSpPr>
        <xdr:cNvPr id="199" name="楕円 198"/>
        <xdr:cNvSpPr/>
      </xdr:nvSpPr>
      <xdr:spPr>
        <a:xfrm>
          <a:off x="3746500" y="1339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117860</xdr:rowOff>
    </xdr:from>
    <xdr:ext cx="599010" cy="259045"/>
    <xdr:sp macro="" textlink="">
      <xdr:nvSpPr>
        <xdr:cNvPr id="200" name="テキスト ボックス 199"/>
        <xdr:cNvSpPr txBox="1"/>
      </xdr:nvSpPr>
      <xdr:spPr>
        <a:xfrm>
          <a:off x="3497795" y="1349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59562</xdr:rowOff>
    </xdr:from>
    <xdr:to>
      <xdr:col>15</xdr:col>
      <xdr:colOff>101600</xdr:colOff>
      <xdr:row>78</xdr:row>
      <xdr:rowOff>161162</xdr:rowOff>
    </xdr:to>
    <xdr:sp macro="" textlink="">
      <xdr:nvSpPr>
        <xdr:cNvPr id="201" name="楕円 200"/>
        <xdr:cNvSpPr/>
      </xdr:nvSpPr>
      <xdr:spPr>
        <a:xfrm>
          <a:off x="2857500" y="1343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152289</xdr:rowOff>
    </xdr:from>
    <xdr:ext cx="534377" cy="259045"/>
    <xdr:sp macro="" textlink="">
      <xdr:nvSpPr>
        <xdr:cNvPr id="202" name="テキスト ボックス 201"/>
        <xdr:cNvSpPr txBox="1"/>
      </xdr:nvSpPr>
      <xdr:spPr>
        <a:xfrm>
          <a:off x="2641111" y="1352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97065</xdr:rowOff>
    </xdr:from>
    <xdr:to>
      <xdr:col>10</xdr:col>
      <xdr:colOff>165100</xdr:colOff>
      <xdr:row>79</xdr:row>
      <xdr:rowOff>27215</xdr:rowOff>
    </xdr:to>
    <xdr:sp macro="" textlink="">
      <xdr:nvSpPr>
        <xdr:cNvPr id="203" name="楕円 202"/>
        <xdr:cNvSpPr/>
      </xdr:nvSpPr>
      <xdr:spPr>
        <a:xfrm>
          <a:off x="1968500" y="1347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18342</xdr:rowOff>
    </xdr:from>
    <xdr:ext cx="534377" cy="259045"/>
    <xdr:sp macro="" textlink="">
      <xdr:nvSpPr>
        <xdr:cNvPr id="204" name="テキスト ボックス 203"/>
        <xdr:cNvSpPr txBox="1"/>
      </xdr:nvSpPr>
      <xdr:spPr>
        <a:xfrm>
          <a:off x="1752111" y="1356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33134</xdr:rowOff>
    </xdr:from>
    <xdr:to>
      <xdr:col>6</xdr:col>
      <xdr:colOff>38100</xdr:colOff>
      <xdr:row>79</xdr:row>
      <xdr:rowOff>134734</xdr:rowOff>
    </xdr:to>
    <xdr:sp macro="" textlink="">
      <xdr:nvSpPr>
        <xdr:cNvPr id="205" name="楕円 204"/>
        <xdr:cNvSpPr/>
      </xdr:nvSpPr>
      <xdr:spPr>
        <a:xfrm>
          <a:off x="1079500" y="1357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125861</xdr:rowOff>
    </xdr:from>
    <xdr:ext cx="534377" cy="259045"/>
    <xdr:sp macro="" textlink="">
      <xdr:nvSpPr>
        <xdr:cNvPr id="206" name="テキスト ボックス 205"/>
        <xdr:cNvSpPr txBox="1"/>
      </xdr:nvSpPr>
      <xdr:spPr>
        <a:xfrm>
          <a:off x="863111" y="1367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7" name="直線コネクタ 216"/>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8" name="テキスト ボックス 217"/>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158685</xdr:rowOff>
    </xdr:from>
    <xdr:to>
      <xdr:col>24</xdr:col>
      <xdr:colOff>62865</xdr:colOff>
      <xdr:row>97</xdr:row>
      <xdr:rowOff>105570</xdr:rowOff>
    </xdr:to>
    <xdr:cxnSp macro="">
      <xdr:nvCxnSpPr>
        <xdr:cNvPr id="226" name="直線コネクタ 225"/>
        <xdr:cNvCxnSpPr/>
      </xdr:nvCxnSpPr>
      <xdr:spPr>
        <a:xfrm flipV="1">
          <a:off x="4633595" y="15589185"/>
          <a:ext cx="1270" cy="114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109397</xdr:rowOff>
    </xdr:from>
    <xdr:ext cx="534377" cy="259045"/>
    <xdr:sp macro="" textlink="">
      <xdr:nvSpPr>
        <xdr:cNvPr id="227" name="衛生費最小値テキスト"/>
        <xdr:cNvSpPr txBox="1"/>
      </xdr:nvSpPr>
      <xdr:spPr>
        <a:xfrm>
          <a:off x="4686300" y="1674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105570</xdr:rowOff>
    </xdr:from>
    <xdr:to>
      <xdr:col>24</xdr:col>
      <xdr:colOff>152400</xdr:colOff>
      <xdr:row>97</xdr:row>
      <xdr:rowOff>105570</xdr:rowOff>
    </xdr:to>
    <xdr:cxnSp macro="">
      <xdr:nvCxnSpPr>
        <xdr:cNvPr id="228" name="直線コネクタ 227"/>
        <xdr:cNvCxnSpPr/>
      </xdr:nvCxnSpPr>
      <xdr:spPr>
        <a:xfrm>
          <a:off x="4546600" y="1673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105362</xdr:rowOff>
    </xdr:from>
    <xdr:ext cx="599010" cy="259045"/>
    <xdr:sp macro="" textlink="">
      <xdr:nvSpPr>
        <xdr:cNvPr id="229" name="衛生費最大値テキスト"/>
        <xdr:cNvSpPr txBox="1"/>
      </xdr:nvSpPr>
      <xdr:spPr>
        <a:xfrm>
          <a:off x="4686300" y="1536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158685</xdr:rowOff>
    </xdr:from>
    <xdr:to>
      <xdr:col>24</xdr:col>
      <xdr:colOff>152400</xdr:colOff>
      <xdr:row>90</xdr:row>
      <xdr:rowOff>158685</xdr:rowOff>
    </xdr:to>
    <xdr:cxnSp macro="">
      <xdr:nvCxnSpPr>
        <xdr:cNvPr id="230" name="直線コネクタ 229"/>
        <xdr:cNvCxnSpPr/>
      </xdr:nvCxnSpPr>
      <xdr:spPr>
        <a:xfrm>
          <a:off x="4546600" y="1558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111668</xdr:rowOff>
    </xdr:from>
    <xdr:to>
      <xdr:col>24</xdr:col>
      <xdr:colOff>63500</xdr:colOff>
      <xdr:row>96</xdr:row>
      <xdr:rowOff>162999</xdr:rowOff>
    </xdr:to>
    <xdr:cxnSp macro="">
      <xdr:nvCxnSpPr>
        <xdr:cNvPr id="231" name="直線コネクタ 230"/>
        <xdr:cNvCxnSpPr/>
      </xdr:nvCxnSpPr>
      <xdr:spPr>
        <a:xfrm>
          <a:off x="3797300" y="16570868"/>
          <a:ext cx="838200" cy="5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103984</xdr:rowOff>
    </xdr:from>
    <xdr:ext cx="534377" cy="259045"/>
    <xdr:sp macro="" textlink="">
      <xdr:nvSpPr>
        <xdr:cNvPr id="232" name="衛生費平均値テキスト"/>
        <xdr:cNvSpPr txBox="1"/>
      </xdr:nvSpPr>
      <xdr:spPr>
        <a:xfrm>
          <a:off x="4686300" y="16563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125557</xdr:rowOff>
    </xdr:from>
    <xdr:to>
      <xdr:col>24</xdr:col>
      <xdr:colOff>114300</xdr:colOff>
      <xdr:row>97</xdr:row>
      <xdr:rowOff>55707</xdr:rowOff>
    </xdr:to>
    <xdr:sp macro="" textlink="">
      <xdr:nvSpPr>
        <xdr:cNvPr id="233" name="フローチャート: 判断 232"/>
        <xdr:cNvSpPr/>
      </xdr:nvSpPr>
      <xdr:spPr>
        <a:xfrm>
          <a:off x="4584700" y="1658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111668</xdr:rowOff>
    </xdr:from>
    <xdr:to>
      <xdr:col>19</xdr:col>
      <xdr:colOff>177800</xdr:colOff>
      <xdr:row>97</xdr:row>
      <xdr:rowOff>25183</xdr:rowOff>
    </xdr:to>
    <xdr:cxnSp macro="">
      <xdr:nvCxnSpPr>
        <xdr:cNvPr id="234" name="直線コネクタ 233"/>
        <xdr:cNvCxnSpPr/>
      </xdr:nvCxnSpPr>
      <xdr:spPr>
        <a:xfrm flipV="1">
          <a:off x="2908300" y="16570868"/>
          <a:ext cx="889000" cy="84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104462</xdr:rowOff>
    </xdr:from>
    <xdr:to>
      <xdr:col>20</xdr:col>
      <xdr:colOff>38100</xdr:colOff>
      <xdr:row>97</xdr:row>
      <xdr:rowOff>34612</xdr:rowOff>
    </xdr:to>
    <xdr:sp macro="" textlink="">
      <xdr:nvSpPr>
        <xdr:cNvPr id="235" name="フローチャート: 判断 234"/>
        <xdr:cNvSpPr/>
      </xdr:nvSpPr>
      <xdr:spPr>
        <a:xfrm>
          <a:off x="3746500" y="1656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25739</xdr:rowOff>
    </xdr:from>
    <xdr:ext cx="534377" cy="259045"/>
    <xdr:sp macro="" textlink="">
      <xdr:nvSpPr>
        <xdr:cNvPr id="236" name="テキスト ボックス 235"/>
        <xdr:cNvSpPr txBox="1"/>
      </xdr:nvSpPr>
      <xdr:spPr>
        <a:xfrm>
          <a:off x="3530111" y="1665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25183</xdr:rowOff>
    </xdr:from>
    <xdr:to>
      <xdr:col>15</xdr:col>
      <xdr:colOff>50800</xdr:colOff>
      <xdr:row>97</xdr:row>
      <xdr:rowOff>25372</xdr:rowOff>
    </xdr:to>
    <xdr:cxnSp macro="">
      <xdr:nvCxnSpPr>
        <xdr:cNvPr id="237" name="直線コネクタ 236"/>
        <xdr:cNvCxnSpPr/>
      </xdr:nvCxnSpPr>
      <xdr:spPr>
        <a:xfrm flipV="1">
          <a:off x="2019300" y="16655833"/>
          <a:ext cx="889000" cy="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130586</xdr:rowOff>
    </xdr:from>
    <xdr:to>
      <xdr:col>15</xdr:col>
      <xdr:colOff>101600</xdr:colOff>
      <xdr:row>97</xdr:row>
      <xdr:rowOff>60736</xdr:rowOff>
    </xdr:to>
    <xdr:sp macro="" textlink="">
      <xdr:nvSpPr>
        <xdr:cNvPr id="238" name="フローチャート: 判断 237"/>
        <xdr:cNvSpPr/>
      </xdr:nvSpPr>
      <xdr:spPr>
        <a:xfrm>
          <a:off x="2857500" y="1658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77263</xdr:rowOff>
    </xdr:from>
    <xdr:ext cx="534377" cy="259045"/>
    <xdr:sp macro="" textlink="">
      <xdr:nvSpPr>
        <xdr:cNvPr id="239" name="テキスト ボックス 238"/>
        <xdr:cNvSpPr txBox="1"/>
      </xdr:nvSpPr>
      <xdr:spPr>
        <a:xfrm>
          <a:off x="2641111" y="1636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23737</xdr:rowOff>
    </xdr:from>
    <xdr:to>
      <xdr:col>10</xdr:col>
      <xdr:colOff>114300</xdr:colOff>
      <xdr:row>97</xdr:row>
      <xdr:rowOff>25372</xdr:rowOff>
    </xdr:to>
    <xdr:cxnSp macro="">
      <xdr:nvCxnSpPr>
        <xdr:cNvPr id="240" name="直線コネクタ 239"/>
        <xdr:cNvCxnSpPr/>
      </xdr:nvCxnSpPr>
      <xdr:spPr>
        <a:xfrm>
          <a:off x="1130300" y="16654387"/>
          <a:ext cx="889000" cy="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127031</xdr:rowOff>
    </xdr:from>
    <xdr:to>
      <xdr:col>10</xdr:col>
      <xdr:colOff>165100</xdr:colOff>
      <xdr:row>97</xdr:row>
      <xdr:rowOff>57181</xdr:rowOff>
    </xdr:to>
    <xdr:sp macro="" textlink="">
      <xdr:nvSpPr>
        <xdr:cNvPr id="241" name="フローチャート: 判断 240"/>
        <xdr:cNvSpPr/>
      </xdr:nvSpPr>
      <xdr:spPr>
        <a:xfrm>
          <a:off x="1968500" y="1658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73708</xdr:rowOff>
    </xdr:from>
    <xdr:ext cx="534377" cy="259045"/>
    <xdr:sp macro="" textlink="">
      <xdr:nvSpPr>
        <xdr:cNvPr id="242" name="テキスト ボックス 241"/>
        <xdr:cNvSpPr txBox="1"/>
      </xdr:nvSpPr>
      <xdr:spPr>
        <a:xfrm>
          <a:off x="1752111" y="1636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134094</xdr:rowOff>
    </xdr:from>
    <xdr:to>
      <xdr:col>6</xdr:col>
      <xdr:colOff>38100</xdr:colOff>
      <xdr:row>97</xdr:row>
      <xdr:rowOff>64244</xdr:rowOff>
    </xdr:to>
    <xdr:sp macro="" textlink="">
      <xdr:nvSpPr>
        <xdr:cNvPr id="243" name="フローチャート: 判断 242"/>
        <xdr:cNvSpPr/>
      </xdr:nvSpPr>
      <xdr:spPr>
        <a:xfrm>
          <a:off x="1079500" y="165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80771</xdr:rowOff>
    </xdr:from>
    <xdr:ext cx="534377" cy="259045"/>
    <xdr:sp macro="" textlink="">
      <xdr:nvSpPr>
        <xdr:cNvPr id="244" name="テキスト ボックス 243"/>
        <xdr:cNvSpPr txBox="1"/>
      </xdr:nvSpPr>
      <xdr:spPr>
        <a:xfrm>
          <a:off x="863111" y="1636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112199</xdr:rowOff>
    </xdr:from>
    <xdr:to>
      <xdr:col>24</xdr:col>
      <xdr:colOff>114300</xdr:colOff>
      <xdr:row>97</xdr:row>
      <xdr:rowOff>42349</xdr:rowOff>
    </xdr:to>
    <xdr:sp macro="" textlink="">
      <xdr:nvSpPr>
        <xdr:cNvPr id="250" name="楕円 249"/>
        <xdr:cNvSpPr/>
      </xdr:nvSpPr>
      <xdr:spPr>
        <a:xfrm>
          <a:off x="4584700" y="1657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71576</xdr:rowOff>
    </xdr:from>
    <xdr:ext cx="534377" cy="259045"/>
    <xdr:sp macro="" textlink="">
      <xdr:nvSpPr>
        <xdr:cNvPr id="251" name="衛生費該当値テキスト"/>
        <xdr:cNvSpPr txBox="1"/>
      </xdr:nvSpPr>
      <xdr:spPr>
        <a:xfrm>
          <a:off x="4686300" y="1635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60868</xdr:rowOff>
    </xdr:from>
    <xdr:to>
      <xdr:col>20</xdr:col>
      <xdr:colOff>38100</xdr:colOff>
      <xdr:row>96</xdr:row>
      <xdr:rowOff>162468</xdr:rowOff>
    </xdr:to>
    <xdr:sp macro="" textlink="">
      <xdr:nvSpPr>
        <xdr:cNvPr id="252" name="楕円 251"/>
        <xdr:cNvSpPr/>
      </xdr:nvSpPr>
      <xdr:spPr>
        <a:xfrm>
          <a:off x="3746500" y="1652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7545</xdr:rowOff>
    </xdr:from>
    <xdr:ext cx="534377" cy="259045"/>
    <xdr:sp macro="" textlink="">
      <xdr:nvSpPr>
        <xdr:cNvPr id="253" name="テキスト ボックス 252"/>
        <xdr:cNvSpPr txBox="1"/>
      </xdr:nvSpPr>
      <xdr:spPr>
        <a:xfrm>
          <a:off x="3530111" y="1629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145833</xdr:rowOff>
    </xdr:from>
    <xdr:to>
      <xdr:col>15</xdr:col>
      <xdr:colOff>101600</xdr:colOff>
      <xdr:row>97</xdr:row>
      <xdr:rowOff>75983</xdr:rowOff>
    </xdr:to>
    <xdr:sp macro="" textlink="">
      <xdr:nvSpPr>
        <xdr:cNvPr id="254" name="楕円 253"/>
        <xdr:cNvSpPr/>
      </xdr:nvSpPr>
      <xdr:spPr>
        <a:xfrm>
          <a:off x="2857500" y="1660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67110</xdr:rowOff>
    </xdr:from>
    <xdr:ext cx="534377" cy="259045"/>
    <xdr:sp macro="" textlink="">
      <xdr:nvSpPr>
        <xdr:cNvPr id="255" name="テキスト ボックス 254"/>
        <xdr:cNvSpPr txBox="1"/>
      </xdr:nvSpPr>
      <xdr:spPr>
        <a:xfrm>
          <a:off x="2641111" y="1669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146022</xdr:rowOff>
    </xdr:from>
    <xdr:to>
      <xdr:col>10</xdr:col>
      <xdr:colOff>165100</xdr:colOff>
      <xdr:row>97</xdr:row>
      <xdr:rowOff>76172</xdr:rowOff>
    </xdr:to>
    <xdr:sp macro="" textlink="">
      <xdr:nvSpPr>
        <xdr:cNvPr id="256" name="楕円 255"/>
        <xdr:cNvSpPr/>
      </xdr:nvSpPr>
      <xdr:spPr>
        <a:xfrm>
          <a:off x="1968500" y="1660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67299</xdr:rowOff>
    </xdr:from>
    <xdr:ext cx="534377" cy="259045"/>
    <xdr:sp macro="" textlink="">
      <xdr:nvSpPr>
        <xdr:cNvPr id="257" name="テキスト ボックス 256"/>
        <xdr:cNvSpPr txBox="1"/>
      </xdr:nvSpPr>
      <xdr:spPr>
        <a:xfrm>
          <a:off x="1752111" y="1669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144387</xdr:rowOff>
    </xdr:from>
    <xdr:to>
      <xdr:col>6</xdr:col>
      <xdr:colOff>38100</xdr:colOff>
      <xdr:row>97</xdr:row>
      <xdr:rowOff>74537</xdr:rowOff>
    </xdr:to>
    <xdr:sp macro="" textlink="">
      <xdr:nvSpPr>
        <xdr:cNvPr id="258" name="楕円 257"/>
        <xdr:cNvSpPr/>
      </xdr:nvSpPr>
      <xdr:spPr>
        <a:xfrm>
          <a:off x="1079500" y="1660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65664</xdr:rowOff>
    </xdr:from>
    <xdr:ext cx="534377" cy="259045"/>
    <xdr:sp macro="" textlink="">
      <xdr:nvSpPr>
        <xdr:cNvPr id="259" name="テキスト ボックス 258"/>
        <xdr:cNvSpPr txBox="1"/>
      </xdr:nvSpPr>
      <xdr:spPr>
        <a:xfrm>
          <a:off x="863111" y="1669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84074</xdr:rowOff>
    </xdr:from>
    <xdr:to>
      <xdr:col>54</xdr:col>
      <xdr:colOff>189865</xdr:colOff>
      <xdr:row>39</xdr:row>
      <xdr:rowOff>44450</xdr:rowOff>
    </xdr:to>
    <xdr:cxnSp macro="">
      <xdr:nvCxnSpPr>
        <xdr:cNvPr id="283" name="直線コネクタ 282"/>
        <xdr:cNvCxnSpPr/>
      </xdr:nvCxnSpPr>
      <xdr:spPr>
        <a:xfrm flipV="1">
          <a:off x="10475595" y="5227574"/>
          <a:ext cx="127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30751</xdr:rowOff>
    </xdr:from>
    <xdr:ext cx="469744" cy="259045"/>
    <xdr:sp macro="" textlink="">
      <xdr:nvSpPr>
        <xdr:cNvPr id="286" name="労働費最大値テキスト"/>
        <xdr:cNvSpPr txBox="1"/>
      </xdr:nvSpPr>
      <xdr:spPr>
        <a:xfrm>
          <a:off x="10528300" y="500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84074</xdr:rowOff>
    </xdr:from>
    <xdr:to>
      <xdr:col>55</xdr:col>
      <xdr:colOff>88900</xdr:colOff>
      <xdr:row>30</xdr:row>
      <xdr:rowOff>84074</xdr:rowOff>
    </xdr:to>
    <xdr:cxnSp macro="">
      <xdr:nvCxnSpPr>
        <xdr:cNvPr id="287" name="直線コネクタ 286"/>
        <xdr:cNvCxnSpPr/>
      </xdr:nvCxnSpPr>
      <xdr:spPr>
        <a:xfrm>
          <a:off x="10388600" y="522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66167</xdr:rowOff>
    </xdr:from>
    <xdr:to>
      <xdr:col>55</xdr:col>
      <xdr:colOff>0</xdr:colOff>
      <xdr:row>38</xdr:row>
      <xdr:rowOff>67310</xdr:rowOff>
    </xdr:to>
    <xdr:cxnSp macro="">
      <xdr:nvCxnSpPr>
        <xdr:cNvPr id="288" name="直線コネクタ 287"/>
        <xdr:cNvCxnSpPr/>
      </xdr:nvCxnSpPr>
      <xdr:spPr>
        <a:xfrm flipV="1">
          <a:off x="9639300" y="6581267"/>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7002</xdr:rowOff>
    </xdr:from>
    <xdr:ext cx="378565" cy="259045"/>
    <xdr:sp macro="" textlink="">
      <xdr:nvSpPr>
        <xdr:cNvPr id="289" name="労働費平均値テキスト"/>
        <xdr:cNvSpPr txBox="1"/>
      </xdr:nvSpPr>
      <xdr:spPr>
        <a:xfrm>
          <a:off x="10528300" y="63506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155575</xdr:rowOff>
    </xdr:from>
    <xdr:to>
      <xdr:col>55</xdr:col>
      <xdr:colOff>50800</xdr:colOff>
      <xdr:row>38</xdr:row>
      <xdr:rowOff>85725</xdr:rowOff>
    </xdr:to>
    <xdr:sp macro="" textlink="">
      <xdr:nvSpPr>
        <xdr:cNvPr id="290" name="フローチャート: 判断 289"/>
        <xdr:cNvSpPr/>
      </xdr:nvSpPr>
      <xdr:spPr>
        <a:xfrm>
          <a:off x="104267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67310</xdr:rowOff>
    </xdr:from>
    <xdr:to>
      <xdr:col>50</xdr:col>
      <xdr:colOff>114300</xdr:colOff>
      <xdr:row>38</xdr:row>
      <xdr:rowOff>68072</xdr:rowOff>
    </xdr:to>
    <xdr:cxnSp macro="">
      <xdr:nvCxnSpPr>
        <xdr:cNvPr id="291" name="直線コネクタ 290"/>
        <xdr:cNvCxnSpPr/>
      </xdr:nvCxnSpPr>
      <xdr:spPr>
        <a:xfrm flipV="1">
          <a:off x="8750300" y="658241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157099</xdr:rowOff>
    </xdr:from>
    <xdr:to>
      <xdr:col>50</xdr:col>
      <xdr:colOff>165100</xdr:colOff>
      <xdr:row>38</xdr:row>
      <xdr:rowOff>87249</xdr:rowOff>
    </xdr:to>
    <xdr:sp macro="" textlink="">
      <xdr:nvSpPr>
        <xdr:cNvPr id="292" name="フローチャート: 判断 291"/>
        <xdr:cNvSpPr/>
      </xdr:nvSpPr>
      <xdr:spPr>
        <a:xfrm>
          <a:off x="9588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103776</xdr:rowOff>
    </xdr:from>
    <xdr:ext cx="378565" cy="259045"/>
    <xdr:sp macro="" textlink="">
      <xdr:nvSpPr>
        <xdr:cNvPr id="293" name="テキスト ボックス 292"/>
        <xdr:cNvSpPr txBox="1"/>
      </xdr:nvSpPr>
      <xdr:spPr>
        <a:xfrm>
          <a:off x="9450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68072</xdr:rowOff>
    </xdr:from>
    <xdr:to>
      <xdr:col>45</xdr:col>
      <xdr:colOff>177800</xdr:colOff>
      <xdr:row>38</xdr:row>
      <xdr:rowOff>93599</xdr:rowOff>
    </xdr:to>
    <xdr:cxnSp macro="">
      <xdr:nvCxnSpPr>
        <xdr:cNvPr id="294" name="直線コネクタ 293"/>
        <xdr:cNvCxnSpPr/>
      </xdr:nvCxnSpPr>
      <xdr:spPr>
        <a:xfrm flipV="1">
          <a:off x="7861300" y="6583172"/>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117856</xdr:rowOff>
    </xdr:from>
    <xdr:to>
      <xdr:col>46</xdr:col>
      <xdr:colOff>38100</xdr:colOff>
      <xdr:row>38</xdr:row>
      <xdr:rowOff>48006</xdr:rowOff>
    </xdr:to>
    <xdr:sp macro="" textlink="">
      <xdr:nvSpPr>
        <xdr:cNvPr id="295" name="フローチャート: 判断 294"/>
        <xdr:cNvSpPr/>
      </xdr:nvSpPr>
      <xdr:spPr>
        <a:xfrm>
          <a:off x="8699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64533</xdr:rowOff>
    </xdr:from>
    <xdr:ext cx="378565" cy="259045"/>
    <xdr:sp macro="" textlink="">
      <xdr:nvSpPr>
        <xdr:cNvPr id="296" name="テキスト ボックス 295"/>
        <xdr:cNvSpPr txBox="1"/>
      </xdr:nvSpPr>
      <xdr:spPr>
        <a:xfrm>
          <a:off x="8561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47498</xdr:rowOff>
    </xdr:from>
    <xdr:to>
      <xdr:col>41</xdr:col>
      <xdr:colOff>50800</xdr:colOff>
      <xdr:row>38</xdr:row>
      <xdr:rowOff>93599</xdr:rowOff>
    </xdr:to>
    <xdr:cxnSp macro="">
      <xdr:nvCxnSpPr>
        <xdr:cNvPr id="297" name="直線コネクタ 296"/>
        <xdr:cNvCxnSpPr/>
      </xdr:nvCxnSpPr>
      <xdr:spPr>
        <a:xfrm>
          <a:off x="6972300" y="6562598"/>
          <a:ext cx="889000" cy="4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138430</xdr:rowOff>
    </xdr:from>
    <xdr:to>
      <xdr:col>41</xdr:col>
      <xdr:colOff>101600</xdr:colOff>
      <xdr:row>37</xdr:row>
      <xdr:rowOff>68580</xdr:rowOff>
    </xdr:to>
    <xdr:sp macro="" textlink="">
      <xdr:nvSpPr>
        <xdr:cNvPr id="298" name="フローチャート: 判断 297"/>
        <xdr:cNvSpPr/>
      </xdr:nvSpPr>
      <xdr:spPr>
        <a:xfrm>
          <a:off x="7810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85107</xdr:rowOff>
    </xdr:from>
    <xdr:ext cx="378565" cy="259045"/>
    <xdr:sp macro="" textlink="">
      <xdr:nvSpPr>
        <xdr:cNvPr id="299" name="テキスト ボックス 298"/>
        <xdr:cNvSpPr txBox="1"/>
      </xdr:nvSpPr>
      <xdr:spPr>
        <a:xfrm>
          <a:off x="7672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40513</xdr:rowOff>
    </xdr:from>
    <xdr:to>
      <xdr:col>36</xdr:col>
      <xdr:colOff>165100</xdr:colOff>
      <xdr:row>36</xdr:row>
      <xdr:rowOff>142113</xdr:rowOff>
    </xdr:to>
    <xdr:sp macro="" textlink="">
      <xdr:nvSpPr>
        <xdr:cNvPr id="300" name="フローチャート: 判断 299"/>
        <xdr:cNvSpPr/>
      </xdr:nvSpPr>
      <xdr:spPr>
        <a:xfrm>
          <a:off x="6921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158640</xdr:rowOff>
    </xdr:from>
    <xdr:ext cx="469744" cy="259045"/>
    <xdr:sp macro="" textlink="">
      <xdr:nvSpPr>
        <xdr:cNvPr id="301" name="テキスト ボックス 300"/>
        <xdr:cNvSpPr txBox="1"/>
      </xdr:nvSpPr>
      <xdr:spPr>
        <a:xfrm>
          <a:off x="6737428"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15367</xdr:rowOff>
    </xdr:from>
    <xdr:to>
      <xdr:col>55</xdr:col>
      <xdr:colOff>50800</xdr:colOff>
      <xdr:row>38</xdr:row>
      <xdr:rowOff>116967</xdr:rowOff>
    </xdr:to>
    <xdr:sp macro="" textlink="">
      <xdr:nvSpPr>
        <xdr:cNvPr id="307" name="楕円 306"/>
        <xdr:cNvSpPr/>
      </xdr:nvSpPr>
      <xdr:spPr>
        <a:xfrm>
          <a:off x="10426700" y="653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165244</xdr:rowOff>
    </xdr:from>
    <xdr:ext cx="378565" cy="259045"/>
    <xdr:sp macro="" textlink="">
      <xdr:nvSpPr>
        <xdr:cNvPr id="308" name="労働費該当値テキスト"/>
        <xdr:cNvSpPr txBox="1"/>
      </xdr:nvSpPr>
      <xdr:spPr>
        <a:xfrm>
          <a:off x="10528300" y="6508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xdr:rowOff>
    </xdr:from>
    <xdr:to>
      <xdr:col>50</xdr:col>
      <xdr:colOff>165100</xdr:colOff>
      <xdr:row>38</xdr:row>
      <xdr:rowOff>118110</xdr:rowOff>
    </xdr:to>
    <xdr:sp macro="" textlink="">
      <xdr:nvSpPr>
        <xdr:cNvPr id="309" name="楕円 308"/>
        <xdr:cNvSpPr/>
      </xdr:nvSpPr>
      <xdr:spPr>
        <a:xfrm>
          <a:off x="9588500" y="653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109237</xdr:rowOff>
    </xdr:from>
    <xdr:ext cx="378565" cy="259045"/>
    <xdr:sp macro="" textlink="">
      <xdr:nvSpPr>
        <xdr:cNvPr id="310" name="テキスト ボックス 309"/>
        <xdr:cNvSpPr txBox="1"/>
      </xdr:nvSpPr>
      <xdr:spPr>
        <a:xfrm>
          <a:off x="9450017" y="66243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17272</xdr:rowOff>
    </xdr:from>
    <xdr:to>
      <xdr:col>46</xdr:col>
      <xdr:colOff>38100</xdr:colOff>
      <xdr:row>38</xdr:row>
      <xdr:rowOff>118872</xdr:rowOff>
    </xdr:to>
    <xdr:sp macro="" textlink="">
      <xdr:nvSpPr>
        <xdr:cNvPr id="311" name="楕円 310"/>
        <xdr:cNvSpPr/>
      </xdr:nvSpPr>
      <xdr:spPr>
        <a:xfrm>
          <a:off x="8699500" y="653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109999</xdr:rowOff>
    </xdr:from>
    <xdr:ext cx="378565" cy="259045"/>
    <xdr:sp macro="" textlink="">
      <xdr:nvSpPr>
        <xdr:cNvPr id="312" name="テキスト ボックス 311"/>
        <xdr:cNvSpPr txBox="1"/>
      </xdr:nvSpPr>
      <xdr:spPr>
        <a:xfrm>
          <a:off x="8561017" y="6625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42799</xdr:rowOff>
    </xdr:from>
    <xdr:to>
      <xdr:col>41</xdr:col>
      <xdr:colOff>101600</xdr:colOff>
      <xdr:row>38</xdr:row>
      <xdr:rowOff>144399</xdr:rowOff>
    </xdr:to>
    <xdr:sp macro="" textlink="">
      <xdr:nvSpPr>
        <xdr:cNvPr id="313" name="楕円 312"/>
        <xdr:cNvSpPr/>
      </xdr:nvSpPr>
      <xdr:spPr>
        <a:xfrm>
          <a:off x="7810500" y="655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135526</xdr:rowOff>
    </xdr:from>
    <xdr:ext cx="378565" cy="259045"/>
    <xdr:sp macro="" textlink="">
      <xdr:nvSpPr>
        <xdr:cNvPr id="314" name="テキスト ボックス 313"/>
        <xdr:cNvSpPr txBox="1"/>
      </xdr:nvSpPr>
      <xdr:spPr>
        <a:xfrm>
          <a:off x="7672017" y="6650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168148</xdr:rowOff>
    </xdr:from>
    <xdr:to>
      <xdr:col>36</xdr:col>
      <xdr:colOff>165100</xdr:colOff>
      <xdr:row>38</xdr:row>
      <xdr:rowOff>98298</xdr:rowOff>
    </xdr:to>
    <xdr:sp macro="" textlink="">
      <xdr:nvSpPr>
        <xdr:cNvPr id="315" name="楕円 314"/>
        <xdr:cNvSpPr/>
      </xdr:nvSpPr>
      <xdr:spPr>
        <a:xfrm>
          <a:off x="6921500" y="651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89425</xdr:rowOff>
    </xdr:from>
    <xdr:ext cx="378565" cy="259045"/>
    <xdr:sp macro="" textlink="">
      <xdr:nvSpPr>
        <xdr:cNvPr id="316" name="テキスト ボックス 315"/>
        <xdr:cNvSpPr txBox="1"/>
      </xdr:nvSpPr>
      <xdr:spPr>
        <a:xfrm>
          <a:off x="6783017" y="6604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858</xdr:rowOff>
    </xdr:from>
    <xdr:to>
      <xdr:col>54</xdr:col>
      <xdr:colOff>189865</xdr:colOff>
      <xdr:row>59</xdr:row>
      <xdr:rowOff>90486</xdr:rowOff>
    </xdr:to>
    <xdr:cxnSp macro="">
      <xdr:nvCxnSpPr>
        <xdr:cNvPr id="342" name="直線コネクタ 341"/>
        <xdr:cNvCxnSpPr/>
      </xdr:nvCxnSpPr>
      <xdr:spPr>
        <a:xfrm flipV="1">
          <a:off x="10475595" y="8573358"/>
          <a:ext cx="1270" cy="1632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94313</xdr:rowOff>
    </xdr:from>
    <xdr:ext cx="378565" cy="259045"/>
    <xdr:sp macro="" textlink="">
      <xdr:nvSpPr>
        <xdr:cNvPr id="343" name="農林水産業費最小値テキスト"/>
        <xdr:cNvSpPr txBox="1"/>
      </xdr:nvSpPr>
      <xdr:spPr>
        <a:xfrm>
          <a:off x="10528300" y="10209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90486</xdr:rowOff>
    </xdr:from>
    <xdr:to>
      <xdr:col>55</xdr:col>
      <xdr:colOff>88900</xdr:colOff>
      <xdr:row>59</xdr:row>
      <xdr:rowOff>90486</xdr:rowOff>
    </xdr:to>
    <xdr:cxnSp macro="">
      <xdr:nvCxnSpPr>
        <xdr:cNvPr id="344" name="直線コネクタ 343"/>
        <xdr:cNvCxnSpPr/>
      </xdr:nvCxnSpPr>
      <xdr:spPr>
        <a:xfrm>
          <a:off x="10388600" y="1020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118985</xdr:rowOff>
    </xdr:from>
    <xdr:ext cx="599010" cy="259045"/>
    <xdr:sp macro="" textlink="">
      <xdr:nvSpPr>
        <xdr:cNvPr id="345" name="農林水産業費最大値テキスト"/>
        <xdr:cNvSpPr txBox="1"/>
      </xdr:nvSpPr>
      <xdr:spPr>
        <a:xfrm>
          <a:off x="10528300" y="834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858</xdr:rowOff>
    </xdr:from>
    <xdr:to>
      <xdr:col>55</xdr:col>
      <xdr:colOff>88900</xdr:colOff>
      <xdr:row>50</xdr:row>
      <xdr:rowOff>858</xdr:rowOff>
    </xdr:to>
    <xdr:cxnSp macro="">
      <xdr:nvCxnSpPr>
        <xdr:cNvPr id="346" name="直線コネクタ 345"/>
        <xdr:cNvCxnSpPr/>
      </xdr:nvCxnSpPr>
      <xdr:spPr>
        <a:xfrm>
          <a:off x="10388600" y="857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79284</xdr:rowOff>
    </xdr:from>
    <xdr:to>
      <xdr:col>55</xdr:col>
      <xdr:colOff>0</xdr:colOff>
      <xdr:row>59</xdr:row>
      <xdr:rowOff>81080</xdr:rowOff>
    </xdr:to>
    <xdr:cxnSp macro="">
      <xdr:nvCxnSpPr>
        <xdr:cNvPr id="347" name="直線コネクタ 346"/>
        <xdr:cNvCxnSpPr/>
      </xdr:nvCxnSpPr>
      <xdr:spPr>
        <a:xfrm flipV="1">
          <a:off x="9639300" y="10194834"/>
          <a:ext cx="8382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63689</xdr:rowOff>
    </xdr:from>
    <xdr:ext cx="534377" cy="259045"/>
    <xdr:sp macro="" textlink="">
      <xdr:nvSpPr>
        <xdr:cNvPr id="348" name="農林水産業費平均値テキスト"/>
        <xdr:cNvSpPr txBox="1"/>
      </xdr:nvSpPr>
      <xdr:spPr>
        <a:xfrm>
          <a:off x="10528300" y="9836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40812</xdr:rowOff>
    </xdr:from>
    <xdr:to>
      <xdr:col>55</xdr:col>
      <xdr:colOff>50800</xdr:colOff>
      <xdr:row>58</xdr:row>
      <xdr:rowOff>142412</xdr:rowOff>
    </xdr:to>
    <xdr:sp macro="" textlink="">
      <xdr:nvSpPr>
        <xdr:cNvPr id="349" name="フローチャート: 判断 348"/>
        <xdr:cNvSpPr/>
      </xdr:nvSpPr>
      <xdr:spPr>
        <a:xfrm>
          <a:off x="104267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69046</xdr:rowOff>
    </xdr:from>
    <xdr:to>
      <xdr:col>50</xdr:col>
      <xdr:colOff>114300</xdr:colOff>
      <xdr:row>59</xdr:row>
      <xdr:rowOff>81080</xdr:rowOff>
    </xdr:to>
    <xdr:cxnSp macro="">
      <xdr:nvCxnSpPr>
        <xdr:cNvPr id="350" name="直線コネクタ 349"/>
        <xdr:cNvCxnSpPr/>
      </xdr:nvCxnSpPr>
      <xdr:spPr>
        <a:xfrm>
          <a:off x="8750300" y="10184596"/>
          <a:ext cx="889000" cy="1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45074</xdr:rowOff>
    </xdr:from>
    <xdr:to>
      <xdr:col>50</xdr:col>
      <xdr:colOff>165100</xdr:colOff>
      <xdr:row>58</xdr:row>
      <xdr:rowOff>146674</xdr:rowOff>
    </xdr:to>
    <xdr:sp macro="" textlink="">
      <xdr:nvSpPr>
        <xdr:cNvPr id="351" name="フローチャート: 判断 350"/>
        <xdr:cNvSpPr/>
      </xdr:nvSpPr>
      <xdr:spPr>
        <a:xfrm>
          <a:off x="9588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163201</xdr:rowOff>
    </xdr:from>
    <xdr:ext cx="534377" cy="259045"/>
    <xdr:sp macro="" textlink="">
      <xdr:nvSpPr>
        <xdr:cNvPr id="352" name="テキスト ボックス 351"/>
        <xdr:cNvSpPr txBox="1"/>
      </xdr:nvSpPr>
      <xdr:spPr>
        <a:xfrm>
          <a:off x="9372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69046</xdr:rowOff>
    </xdr:from>
    <xdr:to>
      <xdr:col>45</xdr:col>
      <xdr:colOff>177800</xdr:colOff>
      <xdr:row>59</xdr:row>
      <xdr:rowOff>71022</xdr:rowOff>
    </xdr:to>
    <xdr:cxnSp macro="">
      <xdr:nvCxnSpPr>
        <xdr:cNvPr id="353" name="直線コネクタ 352"/>
        <xdr:cNvCxnSpPr/>
      </xdr:nvCxnSpPr>
      <xdr:spPr>
        <a:xfrm flipV="1">
          <a:off x="7861300" y="10184596"/>
          <a:ext cx="889000" cy="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68245</xdr:rowOff>
    </xdr:from>
    <xdr:to>
      <xdr:col>46</xdr:col>
      <xdr:colOff>38100</xdr:colOff>
      <xdr:row>58</xdr:row>
      <xdr:rowOff>169845</xdr:rowOff>
    </xdr:to>
    <xdr:sp macro="" textlink="">
      <xdr:nvSpPr>
        <xdr:cNvPr id="354" name="フローチャート: 判断 353"/>
        <xdr:cNvSpPr/>
      </xdr:nvSpPr>
      <xdr:spPr>
        <a:xfrm>
          <a:off x="8699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14922</xdr:rowOff>
    </xdr:from>
    <xdr:ext cx="469744" cy="259045"/>
    <xdr:sp macro="" textlink="">
      <xdr:nvSpPr>
        <xdr:cNvPr id="355" name="テキスト ボックス 354"/>
        <xdr:cNvSpPr txBox="1"/>
      </xdr:nvSpPr>
      <xdr:spPr>
        <a:xfrm>
          <a:off x="8515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71022</xdr:rowOff>
    </xdr:from>
    <xdr:to>
      <xdr:col>41</xdr:col>
      <xdr:colOff>50800</xdr:colOff>
      <xdr:row>59</xdr:row>
      <xdr:rowOff>82175</xdr:rowOff>
    </xdr:to>
    <xdr:cxnSp macro="">
      <xdr:nvCxnSpPr>
        <xdr:cNvPr id="356" name="直線コネクタ 355"/>
        <xdr:cNvCxnSpPr/>
      </xdr:nvCxnSpPr>
      <xdr:spPr>
        <a:xfrm flipV="1">
          <a:off x="6972300" y="10186572"/>
          <a:ext cx="889000" cy="1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40061</xdr:rowOff>
    </xdr:from>
    <xdr:to>
      <xdr:col>41</xdr:col>
      <xdr:colOff>101600</xdr:colOff>
      <xdr:row>58</xdr:row>
      <xdr:rowOff>141661</xdr:rowOff>
    </xdr:to>
    <xdr:sp macro="" textlink="">
      <xdr:nvSpPr>
        <xdr:cNvPr id="357" name="フローチャート: 判断 356"/>
        <xdr:cNvSpPr/>
      </xdr:nvSpPr>
      <xdr:spPr>
        <a:xfrm>
          <a:off x="7810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158188</xdr:rowOff>
    </xdr:from>
    <xdr:ext cx="534377" cy="259045"/>
    <xdr:sp macro="" textlink="">
      <xdr:nvSpPr>
        <xdr:cNvPr id="358" name="テキスト ボックス 357"/>
        <xdr:cNvSpPr txBox="1"/>
      </xdr:nvSpPr>
      <xdr:spPr>
        <a:xfrm>
          <a:off x="7594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xdr:rowOff>
    </xdr:from>
    <xdr:to>
      <xdr:col>36</xdr:col>
      <xdr:colOff>165100</xdr:colOff>
      <xdr:row>58</xdr:row>
      <xdr:rowOff>101689</xdr:rowOff>
    </xdr:to>
    <xdr:sp macro="" textlink="">
      <xdr:nvSpPr>
        <xdr:cNvPr id="359" name="フローチャート: 判断 358"/>
        <xdr:cNvSpPr/>
      </xdr:nvSpPr>
      <xdr:spPr>
        <a:xfrm>
          <a:off x="6921500" y="994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118216</xdr:rowOff>
    </xdr:from>
    <xdr:ext cx="534377" cy="259045"/>
    <xdr:sp macro="" textlink="">
      <xdr:nvSpPr>
        <xdr:cNvPr id="360" name="テキスト ボックス 359"/>
        <xdr:cNvSpPr txBox="1"/>
      </xdr:nvSpPr>
      <xdr:spPr>
        <a:xfrm>
          <a:off x="6705111" y="971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28484</xdr:rowOff>
    </xdr:from>
    <xdr:to>
      <xdr:col>55</xdr:col>
      <xdr:colOff>50800</xdr:colOff>
      <xdr:row>59</xdr:row>
      <xdr:rowOff>130084</xdr:rowOff>
    </xdr:to>
    <xdr:sp macro="" textlink="">
      <xdr:nvSpPr>
        <xdr:cNvPr id="366" name="楕円 365"/>
        <xdr:cNvSpPr/>
      </xdr:nvSpPr>
      <xdr:spPr>
        <a:xfrm>
          <a:off x="10426700" y="1014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114861</xdr:rowOff>
    </xdr:from>
    <xdr:ext cx="469744" cy="259045"/>
    <xdr:sp macro="" textlink="">
      <xdr:nvSpPr>
        <xdr:cNvPr id="367" name="農林水産業費該当値テキスト"/>
        <xdr:cNvSpPr txBox="1"/>
      </xdr:nvSpPr>
      <xdr:spPr>
        <a:xfrm>
          <a:off x="10528300" y="10058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30280</xdr:rowOff>
    </xdr:from>
    <xdr:to>
      <xdr:col>50</xdr:col>
      <xdr:colOff>165100</xdr:colOff>
      <xdr:row>59</xdr:row>
      <xdr:rowOff>131880</xdr:rowOff>
    </xdr:to>
    <xdr:sp macro="" textlink="">
      <xdr:nvSpPr>
        <xdr:cNvPr id="368" name="楕円 367"/>
        <xdr:cNvSpPr/>
      </xdr:nvSpPr>
      <xdr:spPr>
        <a:xfrm>
          <a:off x="9588500" y="1014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123007</xdr:rowOff>
    </xdr:from>
    <xdr:ext cx="469744" cy="259045"/>
    <xdr:sp macro="" textlink="">
      <xdr:nvSpPr>
        <xdr:cNvPr id="369" name="テキスト ボックス 368"/>
        <xdr:cNvSpPr txBox="1"/>
      </xdr:nvSpPr>
      <xdr:spPr>
        <a:xfrm>
          <a:off x="9404428" y="1023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18246</xdr:rowOff>
    </xdr:from>
    <xdr:to>
      <xdr:col>46</xdr:col>
      <xdr:colOff>38100</xdr:colOff>
      <xdr:row>59</xdr:row>
      <xdr:rowOff>119846</xdr:rowOff>
    </xdr:to>
    <xdr:sp macro="" textlink="">
      <xdr:nvSpPr>
        <xdr:cNvPr id="370" name="楕円 369"/>
        <xdr:cNvSpPr/>
      </xdr:nvSpPr>
      <xdr:spPr>
        <a:xfrm>
          <a:off x="8699500" y="1013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110973</xdr:rowOff>
    </xdr:from>
    <xdr:ext cx="469744" cy="259045"/>
    <xdr:sp macro="" textlink="">
      <xdr:nvSpPr>
        <xdr:cNvPr id="371" name="テキスト ボックス 370"/>
        <xdr:cNvSpPr txBox="1"/>
      </xdr:nvSpPr>
      <xdr:spPr>
        <a:xfrm>
          <a:off x="8515428" y="1022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20222</xdr:rowOff>
    </xdr:from>
    <xdr:to>
      <xdr:col>41</xdr:col>
      <xdr:colOff>101600</xdr:colOff>
      <xdr:row>59</xdr:row>
      <xdr:rowOff>121822</xdr:rowOff>
    </xdr:to>
    <xdr:sp macro="" textlink="">
      <xdr:nvSpPr>
        <xdr:cNvPr id="372" name="楕円 371"/>
        <xdr:cNvSpPr/>
      </xdr:nvSpPr>
      <xdr:spPr>
        <a:xfrm>
          <a:off x="7810500" y="1013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112949</xdr:rowOff>
    </xdr:from>
    <xdr:ext cx="469744" cy="259045"/>
    <xdr:sp macro="" textlink="">
      <xdr:nvSpPr>
        <xdr:cNvPr id="373" name="テキスト ボックス 372"/>
        <xdr:cNvSpPr txBox="1"/>
      </xdr:nvSpPr>
      <xdr:spPr>
        <a:xfrm>
          <a:off x="7626428" y="1022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31375</xdr:rowOff>
    </xdr:from>
    <xdr:to>
      <xdr:col>36</xdr:col>
      <xdr:colOff>165100</xdr:colOff>
      <xdr:row>59</xdr:row>
      <xdr:rowOff>132975</xdr:rowOff>
    </xdr:to>
    <xdr:sp macro="" textlink="">
      <xdr:nvSpPr>
        <xdr:cNvPr id="374" name="楕円 373"/>
        <xdr:cNvSpPr/>
      </xdr:nvSpPr>
      <xdr:spPr>
        <a:xfrm>
          <a:off x="6921500" y="1014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124102</xdr:rowOff>
    </xdr:from>
    <xdr:ext cx="469744" cy="259045"/>
    <xdr:sp macro="" textlink="">
      <xdr:nvSpPr>
        <xdr:cNvPr id="375" name="テキスト ボックス 374"/>
        <xdr:cNvSpPr txBox="1"/>
      </xdr:nvSpPr>
      <xdr:spPr>
        <a:xfrm>
          <a:off x="6737428" y="1023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163017</xdr:rowOff>
    </xdr:from>
    <xdr:to>
      <xdr:col>54</xdr:col>
      <xdr:colOff>189865</xdr:colOff>
      <xdr:row>79</xdr:row>
      <xdr:rowOff>40563</xdr:rowOff>
    </xdr:to>
    <xdr:cxnSp macro="">
      <xdr:nvCxnSpPr>
        <xdr:cNvPr id="399" name="直線コネクタ 398"/>
        <xdr:cNvCxnSpPr/>
      </xdr:nvCxnSpPr>
      <xdr:spPr>
        <a:xfrm flipV="1">
          <a:off x="10475595" y="11993067"/>
          <a:ext cx="1270" cy="1592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44390</xdr:rowOff>
    </xdr:from>
    <xdr:ext cx="378565" cy="259045"/>
    <xdr:sp macro="" textlink="">
      <xdr:nvSpPr>
        <xdr:cNvPr id="400" name="商工費最小値テキスト"/>
        <xdr:cNvSpPr txBox="1"/>
      </xdr:nvSpPr>
      <xdr:spPr>
        <a:xfrm>
          <a:off x="10528300" y="1358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40563</xdr:rowOff>
    </xdr:from>
    <xdr:to>
      <xdr:col>55</xdr:col>
      <xdr:colOff>88900</xdr:colOff>
      <xdr:row>79</xdr:row>
      <xdr:rowOff>40563</xdr:rowOff>
    </xdr:to>
    <xdr:cxnSp macro="">
      <xdr:nvCxnSpPr>
        <xdr:cNvPr id="401" name="直線コネクタ 400"/>
        <xdr:cNvCxnSpPr/>
      </xdr:nvCxnSpPr>
      <xdr:spPr>
        <a:xfrm>
          <a:off x="10388600" y="1358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109694</xdr:rowOff>
    </xdr:from>
    <xdr:ext cx="534377" cy="259045"/>
    <xdr:sp macro="" textlink="">
      <xdr:nvSpPr>
        <xdr:cNvPr id="402" name="商工費最大値テキスト"/>
        <xdr:cNvSpPr txBox="1"/>
      </xdr:nvSpPr>
      <xdr:spPr>
        <a:xfrm>
          <a:off x="10528300" y="1176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163017</xdr:rowOff>
    </xdr:from>
    <xdr:to>
      <xdr:col>55</xdr:col>
      <xdr:colOff>88900</xdr:colOff>
      <xdr:row>69</xdr:row>
      <xdr:rowOff>163017</xdr:rowOff>
    </xdr:to>
    <xdr:cxnSp macro="">
      <xdr:nvCxnSpPr>
        <xdr:cNvPr id="403" name="直線コネクタ 402"/>
        <xdr:cNvCxnSpPr/>
      </xdr:nvCxnSpPr>
      <xdr:spPr>
        <a:xfrm>
          <a:off x="10388600" y="11993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40563</xdr:rowOff>
    </xdr:from>
    <xdr:to>
      <xdr:col>55</xdr:col>
      <xdr:colOff>0</xdr:colOff>
      <xdr:row>79</xdr:row>
      <xdr:rowOff>42430</xdr:rowOff>
    </xdr:to>
    <xdr:cxnSp macro="">
      <xdr:nvCxnSpPr>
        <xdr:cNvPr id="404" name="直線コネクタ 403"/>
        <xdr:cNvCxnSpPr/>
      </xdr:nvCxnSpPr>
      <xdr:spPr>
        <a:xfrm flipV="1">
          <a:off x="9639300" y="13585113"/>
          <a:ext cx="8382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126979</xdr:rowOff>
    </xdr:from>
    <xdr:ext cx="469744" cy="259045"/>
    <xdr:sp macro="" textlink="">
      <xdr:nvSpPr>
        <xdr:cNvPr id="405" name="商工費平均値テキスト"/>
        <xdr:cNvSpPr txBox="1"/>
      </xdr:nvSpPr>
      <xdr:spPr>
        <a:xfrm>
          <a:off x="10528300" y="13157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104102</xdr:rowOff>
    </xdr:from>
    <xdr:to>
      <xdr:col>55</xdr:col>
      <xdr:colOff>50800</xdr:colOff>
      <xdr:row>78</xdr:row>
      <xdr:rowOff>34252</xdr:rowOff>
    </xdr:to>
    <xdr:sp macro="" textlink="">
      <xdr:nvSpPr>
        <xdr:cNvPr id="406" name="フローチャート: 判断 405"/>
        <xdr:cNvSpPr/>
      </xdr:nvSpPr>
      <xdr:spPr>
        <a:xfrm>
          <a:off x="10426700" y="1330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42202</xdr:rowOff>
    </xdr:from>
    <xdr:to>
      <xdr:col>50</xdr:col>
      <xdr:colOff>114300</xdr:colOff>
      <xdr:row>79</xdr:row>
      <xdr:rowOff>42430</xdr:rowOff>
    </xdr:to>
    <xdr:cxnSp macro="">
      <xdr:nvCxnSpPr>
        <xdr:cNvPr id="407" name="直線コネクタ 406"/>
        <xdr:cNvCxnSpPr/>
      </xdr:nvCxnSpPr>
      <xdr:spPr>
        <a:xfrm>
          <a:off x="8750300" y="13586752"/>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103493</xdr:rowOff>
    </xdr:from>
    <xdr:to>
      <xdr:col>50</xdr:col>
      <xdr:colOff>165100</xdr:colOff>
      <xdr:row>78</xdr:row>
      <xdr:rowOff>33643</xdr:rowOff>
    </xdr:to>
    <xdr:sp macro="" textlink="">
      <xdr:nvSpPr>
        <xdr:cNvPr id="408" name="フローチャート: 判断 407"/>
        <xdr:cNvSpPr/>
      </xdr:nvSpPr>
      <xdr:spPr>
        <a:xfrm>
          <a:off x="95885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50170</xdr:rowOff>
    </xdr:from>
    <xdr:ext cx="469744" cy="259045"/>
    <xdr:sp macro="" textlink="">
      <xdr:nvSpPr>
        <xdr:cNvPr id="409" name="テキスト ボックス 408"/>
        <xdr:cNvSpPr txBox="1"/>
      </xdr:nvSpPr>
      <xdr:spPr>
        <a:xfrm>
          <a:off x="9404428" y="1308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42050</xdr:rowOff>
    </xdr:from>
    <xdr:to>
      <xdr:col>45</xdr:col>
      <xdr:colOff>177800</xdr:colOff>
      <xdr:row>79</xdr:row>
      <xdr:rowOff>42202</xdr:rowOff>
    </xdr:to>
    <xdr:cxnSp macro="">
      <xdr:nvCxnSpPr>
        <xdr:cNvPr id="410" name="直線コネクタ 409"/>
        <xdr:cNvCxnSpPr/>
      </xdr:nvCxnSpPr>
      <xdr:spPr>
        <a:xfrm>
          <a:off x="7861300" y="13586600"/>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87833</xdr:rowOff>
    </xdr:from>
    <xdr:to>
      <xdr:col>46</xdr:col>
      <xdr:colOff>38100</xdr:colOff>
      <xdr:row>78</xdr:row>
      <xdr:rowOff>17983</xdr:rowOff>
    </xdr:to>
    <xdr:sp macro="" textlink="">
      <xdr:nvSpPr>
        <xdr:cNvPr id="411" name="フローチャート: 判断 410"/>
        <xdr:cNvSpPr/>
      </xdr:nvSpPr>
      <xdr:spPr>
        <a:xfrm>
          <a:off x="8699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34510</xdr:rowOff>
    </xdr:from>
    <xdr:ext cx="469744" cy="259045"/>
    <xdr:sp macro="" textlink="">
      <xdr:nvSpPr>
        <xdr:cNvPr id="412" name="テキスト ボックス 411"/>
        <xdr:cNvSpPr txBox="1"/>
      </xdr:nvSpPr>
      <xdr:spPr>
        <a:xfrm>
          <a:off x="8515428" y="1306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41974</xdr:rowOff>
    </xdr:from>
    <xdr:to>
      <xdr:col>41</xdr:col>
      <xdr:colOff>50800</xdr:colOff>
      <xdr:row>79</xdr:row>
      <xdr:rowOff>42050</xdr:rowOff>
    </xdr:to>
    <xdr:cxnSp macro="">
      <xdr:nvCxnSpPr>
        <xdr:cNvPr id="413" name="直線コネクタ 412"/>
        <xdr:cNvCxnSpPr/>
      </xdr:nvCxnSpPr>
      <xdr:spPr>
        <a:xfrm>
          <a:off x="6972300" y="1358652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126315</xdr:rowOff>
    </xdr:from>
    <xdr:to>
      <xdr:col>41</xdr:col>
      <xdr:colOff>101600</xdr:colOff>
      <xdr:row>78</xdr:row>
      <xdr:rowOff>56465</xdr:rowOff>
    </xdr:to>
    <xdr:sp macro="" textlink="">
      <xdr:nvSpPr>
        <xdr:cNvPr id="414" name="フローチャート: 判断 413"/>
        <xdr:cNvSpPr/>
      </xdr:nvSpPr>
      <xdr:spPr>
        <a:xfrm>
          <a:off x="7810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72992</xdr:rowOff>
    </xdr:from>
    <xdr:ext cx="469744" cy="259045"/>
    <xdr:sp macro="" textlink="">
      <xdr:nvSpPr>
        <xdr:cNvPr id="415" name="テキスト ボックス 414"/>
        <xdr:cNvSpPr txBox="1"/>
      </xdr:nvSpPr>
      <xdr:spPr>
        <a:xfrm>
          <a:off x="7626428"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116636</xdr:rowOff>
    </xdr:from>
    <xdr:to>
      <xdr:col>36</xdr:col>
      <xdr:colOff>165100</xdr:colOff>
      <xdr:row>78</xdr:row>
      <xdr:rowOff>46786</xdr:rowOff>
    </xdr:to>
    <xdr:sp macro="" textlink="">
      <xdr:nvSpPr>
        <xdr:cNvPr id="416" name="フローチャート: 判断 415"/>
        <xdr:cNvSpPr/>
      </xdr:nvSpPr>
      <xdr:spPr>
        <a:xfrm>
          <a:off x="6921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63313</xdr:rowOff>
    </xdr:from>
    <xdr:ext cx="469744" cy="259045"/>
    <xdr:sp macro="" textlink="">
      <xdr:nvSpPr>
        <xdr:cNvPr id="417" name="テキスト ボックス 416"/>
        <xdr:cNvSpPr txBox="1"/>
      </xdr:nvSpPr>
      <xdr:spPr>
        <a:xfrm>
          <a:off x="6737428"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161213</xdr:rowOff>
    </xdr:from>
    <xdr:to>
      <xdr:col>55</xdr:col>
      <xdr:colOff>50800</xdr:colOff>
      <xdr:row>79</xdr:row>
      <xdr:rowOff>91363</xdr:rowOff>
    </xdr:to>
    <xdr:sp macro="" textlink="">
      <xdr:nvSpPr>
        <xdr:cNvPr id="423" name="楕円 422"/>
        <xdr:cNvSpPr/>
      </xdr:nvSpPr>
      <xdr:spPr>
        <a:xfrm>
          <a:off x="10426700" y="1353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76140</xdr:rowOff>
    </xdr:from>
    <xdr:ext cx="378565" cy="259045"/>
    <xdr:sp macro="" textlink="">
      <xdr:nvSpPr>
        <xdr:cNvPr id="424" name="商工費該当値テキスト"/>
        <xdr:cNvSpPr txBox="1"/>
      </xdr:nvSpPr>
      <xdr:spPr>
        <a:xfrm>
          <a:off x="10528300" y="13449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163080</xdr:rowOff>
    </xdr:from>
    <xdr:to>
      <xdr:col>50</xdr:col>
      <xdr:colOff>165100</xdr:colOff>
      <xdr:row>79</xdr:row>
      <xdr:rowOff>93230</xdr:rowOff>
    </xdr:to>
    <xdr:sp macro="" textlink="">
      <xdr:nvSpPr>
        <xdr:cNvPr id="425" name="楕円 424"/>
        <xdr:cNvSpPr/>
      </xdr:nvSpPr>
      <xdr:spPr>
        <a:xfrm>
          <a:off x="9588500" y="1353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79</xdr:row>
      <xdr:rowOff>84357</xdr:rowOff>
    </xdr:from>
    <xdr:ext cx="313932" cy="259045"/>
    <xdr:sp macro="" textlink="">
      <xdr:nvSpPr>
        <xdr:cNvPr id="426" name="テキスト ボックス 425"/>
        <xdr:cNvSpPr txBox="1"/>
      </xdr:nvSpPr>
      <xdr:spPr>
        <a:xfrm>
          <a:off x="9482333" y="136289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162852</xdr:rowOff>
    </xdr:from>
    <xdr:to>
      <xdr:col>46</xdr:col>
      <xdr:colOff>38100</xdr:colOff>
      <xdr:row>79</xdr:row>
      <xdr:rowOff>93002</xdr:rowOff>
    </xdr:to>
    <xdr:sp macro="" textlink="">
      <xdr:nvSpPr>
        <xdr:cNvPr id="427" name="楕円 426"/>
        <xdr:cNvSpPr/>
      </xdr:nvSpPr>
      <xdr:spPr>
        <a:xfrm>
          <a:off x="8699500" y="1353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79</xdr:row>
      <xdr:rowOff>84129</xdr:rowOff>
    </xdr:from>
    <xdr:ext cx="313932" cy="259045"/>
    <xdr:sp macro="" textlink="">
      <xdr:nvSpPr>
        <xdr:cNvPr id="428" name="テキスト ボックス 427"/>
        <xdr:cNvSpPr txBox="1"/>
      </xdr:nvSpPr>
      <xdr:spPr>
        <a:xfrm>
          <a:off x="8593333" y="136286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162700</xdr:rowOff>
    </xdr:from>
    <xdr:to>
      <xdr:col>41</xdr:col>
      <xdr:colOff>101600</xdr:colOff>
      <xdr:row>79</xdr:row>
      <xdr:rowOff>92850</xdr:rowOff>
    </xdr:to>
    <xdr:sp macro="" textlink="">
      <xdr:nvSpPr>
        <xdr:cNvPr id="429" name="楕円 428"/>
        <xdr:cNvSpPr/>
      </xdr:nvSpPr>
      <xdr:spPr>
        <a:xfrm>
          <a:off x="7810500" y="135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79</xdr:row>
      <xdr:rowOff>83977</xdr:rowOff>
    </xdr:from>
    <xdr:ext cx="313932" cy="259045"/>
    <xdr:sp macro="" textlink="">
      <xdr:nvSpPr>
        <xdr:cNvPr id="430" name="テキスト ボックス 429"/>
        <xdr:cNvSpPr txBox="1"/>
      </xdr:nvSpPr>
      <xdr:spPr>
        <a:xfrm>
          <a:off x="7704333" y="1362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162624</xdr:rowOff>
    </xdr:from>
    <xdr:to>
      <xdr:col>36</xdr:col>
      <xdr:colOff>165100</xdr:colOff>
      <xdr:row>79</xdr:row>
      <xdr:rowOff>92774</xdr:rowOff>
    </xdr:to>
    <xdr:sp macro="" textlink="">
      <xdr:nvSpPr>
        <xdr:cNvPr id="431" name="楕円 430"/>
        <xdr:cNvSpPr/>
      </xdr:nvSpPr>
      <xdr:spPr>
        <a:xfrm>
          <a:off x="6921500" y="1353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79</xdr:row>
      <xdr:rowOff>83901</xdr:rowOff>
    </xdr:from>
    <xdr:ext cx="313932" cy="259045"/>
    <xdr:sp macro="" textlink="">
      <xdr:nvSpPr>
        <xdr:cNvPr id="432" name="テキスト ボックス 431"/>
        <xdr:cNvSpPr txBox="1"/>
      </xdr:nvSpPr>
      <xdr:spPr>
        <a:xfrm>
          <a:off x="6815333" y="136284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140018</xdr:rowOff>
    </xdr:from>
    <xdr:to>
      <xdr:col>54</xdr:col>
      <xdr:colOff>189865</xdr:colOff>
      <xdr:row>98</xdr:row>
      <xdr:rowOff>23343</xdr:rowOff>
    </xdr:to>
    <xdr:cxnSp macro="">
      <xdr:nvCxnSpPr>
        <xdr:cNvPr id="456" name="直線コネクタ 455"/>
        <xdr:cNvCxnSpPr/>
      </xdr:nvCxnSpPr>
      <xdr:spPr>
        <a:xfrm flipV="1">
          <a:off x="10475595" y="15399068"/>
          <a:ext cx="1270" cy="142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27170</xdr:rowOff>
    </xdr:from>
    <xdr:ext cx="534377" cy="259045"/>
    <xdr:sp macro="" textlink="">
      <xdr:nvSpPr>
        <xdr:cNvPr id="457" name="土木費最小値テキスト"/>
        <xdr:cNvSpPr txBox="1"/>
      </xdr:nvSpPr>
      <xdr:spPr>
        <a:xfrm>
          <a:off x="10528300" y="168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23343</xdr:rowOff>
    </xdr:from>
    <xdr:to>
      <xdr:col>55</xdr:col>
      <xdr:colOff>88900</xdr:colOff>
      <xdr:row>98</xdr:row>
      <xdr:rowOff>23343</xdr:rowOff>
    </xdr:to>
    <xdr:cxnSp macro="">
      <xdr:nvCxnSpPr>
        <xdr:cNvPr id="458" name="直線コネクタ 457"/>
        <xdr:cNvCxnSpPr/>
      </xdr:nvCxnSpPr>
      <xdr:spPr>
        <a:xfrm>
          <a:off x="10388600" y="168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86695</xdr:rowOff>
    </xdr:from>
    <xdr:ext cx="599010" cy="259045"/>
    <xdr:sp macro="" textlink="">
      <xdr:nvSpPr>
        <xdr:cNvPr id="459" name="土木費最大値テキスト"/>
        <xdr:cNvSpPr txBox="1"/>
      </xdr:nvSpPr>
      <xdr:spPr>
        <a:xfrm>
          <a:off x="10528300" y="15174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140018</xdr:rowOff>
    </xdr:from>
    <xdr:to>
      <xdr:col>55</xdr:col>
      <xdr:colOff>88900</xdr:colOff>
      <xdr:row>89</xdr:row>
      <xdr:rowOff>140018</xdr:rowOff>
    </xdr:to>
    <xdr:cxnSp macro="">
      <xdr:nvCxnSpPr>
        <xdr:cNvPr id="460" name="直線コネクタ 459"/>
        <xdr:cNvCxnSpPr/>
      </xdr:nvCxnSpPr>
      <xdr:spPr>
        <a:xfrm>
          <a:off x="10388600" y="1539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59906</xdr:rowOff>
    </xdr:from>
    <xdr:to>
      <xdr:col>55</xdr:col>
      <xdr:colOff>0</xdr:colOff>
      <xdr:row>97</xdr:row>
      <xdr:rowOff>75705</xdr:rowOff>
    </xdr:to>
    <xdr:cxnSp macro="">
      <xdr:nvCxnSpPr>
        <xdr:cNvPr id="461" name="直線コネクタ 460"/>
        <xdr:cNvCxnSpPr/>
      </xdr:nvCxnSpPr>
      <xdr:spPr>
        <a:xfrm>
          <a:off x="9639300" y="16690556"/>
          <a:ext cx="838200" cy="1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11650</xdr:rowOff>
    </xdr:from>
    <xdr:ext cx="534377" cy="259045"/>
    <xdr:sp macro="" textlink="">
      <xdr:nvSpPr>
        <xdr:cNvPr id="462" name="土木費平均値テキスト"/>
        <xdr:cNvSpPr txBox="1"/>
      </xdr:nvSpPr>
      <xdr:spPr>
        <a:xfrm>
          <a:off x="10528300" y="16299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160223</xdr:rowOff>
    </xdr:from>
    <xdr:to>
      <xdr:col>55</xdr:col>
      <xdr:colOff>50800</xdr:colOff>
      <xdr:row>96</xdr:row>
      <xdr:rowOff>90373</xdr:rowOff>
    </xdr:to>
    <xdr:sp macro="" textlink="">
      <xdr:nvSpPr>
        <xdr:cNvPr id="463" name="フローチャート: 判断 462"/>
        <xdr:cNvSpPr/>
      </xdr:nvSpPr>
      <xdr:spPr>
        <a:xfrm>
          <a:off x="10426700" y="1644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34595</xdr:rowOff>
    </xdr:from>
    <xdr:to>
      <xdr:col>50</xdr:col>
      <xdr:colOff>114300</xdr:colOff>
      <xdr:row>97</xdr:row>
      <xdr:rowOff>59906</xdr:rowOff>
    </xdr:to>
    <xdr:cxnSp macro="">
      <xdr:nvCxnSpPr>
        <xdr:cNvPr id="464" name="直線コネクタ 463"/>
        <xdr:cNvCxnSpPr/>
      </xdr:nvCxnSpPr>
      <xdr:spPr>
        <a:xfrm>
          <a:off x="8750300" y="16665245"/>
          <a:ext cx="889000" cy="25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2884</xdr:rowOff>
    </xdr:from>
    <xdr:to>
      <xdr:col>50</xdr:col>
      <xdr:colOff>165100</xdr:colOff>
      <xdr:row>96</xdr:row>
      <xdr:rowOff>104484</xdr:rowOff>
    </xdr:to>
    <xdr:sp macro="" textlink="">
      <xdr:nvSpPr>
        <xdr:cNvPr id="465" name="フローチャート: 判断 464"/>
        <xdr:cNvSpPr/>
      </xdr:nvSpPr>
      <xdr:spPr>
        <a:xfrm>
          <a:off x="9588500" y="16462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121011</xdr:rowOff>
    </xdr:from>
    <xdr:ext cx="534377" cy="259045"/>
    <xdr:sp macro="" textlink="">
      <xdr:nvSpPr>
        <xdr:cNvPr id="466" name="テキスト ボックス 465"/>
        <xdr:cNvSpPr txBox="1"/>
      </xdr:nvSpPr>
      <xdr:spPr>
        <a:xfrm>
          <a:off x="9372111" y="1623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34595</xdr:rowOff>
    </xdr:from>
    <xdr:to>
      <xdr:col>45</xdr:col>
      <xdr:colOff>177800</xdr:colOff>
      <xdr:row>97</xdr:row>
      <xdr:rowOff>114160</xdr:rowOff>
    </xdr:to>
    <xdr:cxnSp macro="">
      <xdr:nvCxnSpPr>
        <xdr:cNvPr id="467" name="直線コネクタ 466"/>
        <xdr:cNvCxnSpPr/>
      </xdr:nvCxnSpPr>
      <xdr:spPr>
        <a:xfrm flipV="1">
          <a:off x="7861300" y="16665245"/>
          <a:ext cx="889000" cy="79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16459</xdr:rowOff>
    </xdr:from>
    <xdr:to>
      <xdr:col>46</xdr:col>
      <xdr:colOff>38100</xdr:colOff>
      <xdr:row>96</xdr:row>
      <xdr:rowOff>118059</xdr:rowOff>
    </xdr:to>
    <xdr:sp macro="" textlink="">
      <xdr:nvSpPr>
        <xdr:cNvPr id="468" name="フローチャート: 判断 467"/>
        <xdr:cNvSpPr/>
      </xdr:nvSpPr>
      <xdr:spPr>
        <a:xfrm>
          <a:off x="86995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134586</xdr:rowOff>
    </xdr:from>
    <xdr:ext cx="534377" cy="259045"/>
    <xdr:sp macro="" textlink="">
      <xdr:nvSpPr>
        <xdr:cNvPr id="469" name="テキスト ボックス 468"/>
        <xdr:cNvSpPr txBox="1"/>
      </xdr:nvSpPr>
      <xdr:spPr>
        <a:xfrm>
          <a:off x="8483111" y="1625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161506</xdr:rowOff>
    </xdr:from>
    <xdr:to>
      <xdr:col>41</xdr:col>
      <xdr:colOff>50800</xdr:colOff>
      <xdr:row>97</xdr:row>
      <xdr:rowOff>114160</xdr:rowOff>
    </xdr:to>
    <xdr:cxnSp macro="">
      <xdr:nvCxnSpPr>
        <xdr:cNvPr id="470" name="直線コネクタ 469"/>
        <xdr:cNvCxnSpPr/>
      </xdr:nvCxnSpPr>
      <xdr:spPr>
        <a:xfrm>
          <a:off x="6972300" y="16620706"/>
          <a:ext cx="889000" cy="12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8319</xdr:rowOff>
    </xdr:from>
    <xdr:to>
      <xdr:col>41</xdr:col>
      <xdr:colOff>101600</xdr:colOff>
      <xdr:row>96</xdr:row>
      <xdr:rowOff>109919</xdr:rowOff>
    </xdr:to>
    <xdr:sp macro="" textlink="">
      <xdr:nvSpPr>
        <xdr:cNvPr id="471" name="フローチャート: 判断 470"/>
        <xdr:cNvSpPr/>
      </xdr:nvSpPr>
      <xdr:spPr>
        <a:xfrm>
          <a:off x="7810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126446</xdr:rowOff>
    </xdr:from>
    <xdr:ext cx="534377" cy="259045"/>
    <xdr:sp macro="" textlink="">
      <xdr:nvSpPr>
        <xdr:cNvPr id="472" name="テキスト ボックス 471"/>
        <xdr:cNvSpPr txBox="1"/>
      </xdr:nvSpPr>
      <xdr:spPr>
        <a:xfrm>
          <a:off x="7594111" y="162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148349</xdr:rowOff>
    </xdr:from>
    <xdr:to>
      <xdr:col>36</xdr:col>
      <xdr:colOff>165100</xdr:colOff>
      <xdr:row>96</xdr:row>
      <xdr:rowOff>78499</xdr:rowOff>
    </xdr:to>
    <xdr:sp macro="" textlink="">
      <xdr:nvSpPr>
        <xdr:cNvPr id="473" name="フローチャート: 判断 472"/>
        <xdr:cNvSpPr/>
      </xdr:nvSpPr>
      <xdr:spPr>
        <a:xfrm>
          <a:off x="6921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95026</xdr:rowOff>
    </xdr:from>
    <xdr:ext cx="534377" cy="259045"/>
    <xdr:sp macro="" textlink="">
      <xdr:nvSpPr>
        <xdr:cNvPr id="474" name="テキスト ボックス 473"/>
        <xdr:cNvSpPr txBox="1"/>
      </xdr:nvSpPr>
      <xdr:spPr>
        <a:xfrm>
          <a:off x="6705111" y="1621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24905</xdr:rowOff>
    </xdr:from>
    <xdr:to>
      <xdr:col>55</xdr:col>
      <xdr:colOff>50800</xdr:colOff>
      <xdr:row>97</xdr:row>
      <xdr:rowOff>126505</xdr:rowOff>
    </xdr:to>
    <xdr:sp macro="" textlink="">
      <xdr:nvSpPr>
        <xdr:cNvPr id="480" name="楕円 479"/>
        <xdr:cNvSpPr/>
      </xdr:nvSpPr>
      <xdr:spPr>
        <a:xfrm>
          <a:off x="10426700" y="1665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111282</xdr:rowOff>
    </xdr:from>
    <xdr:ext cx="534377" cy="259045"/>
    <xdr:sp macro="" textlink="">
      <xdr:nvSpPr>
        <xdr:cNvPr id="481" name="土木費該当値テキスト"/>
        <xdr:cNvSpPr txBox="1"/>
      </xdr:nvSpPr>
      <xdr:spPr>
        <a:xfrm>
          <a:off x="10528300" y="1657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9106</xdr:rowOff>
    </xdr:from>
    <xdr:to>
      <xdr:col>50</xdr:col>
      <xdr:colOff>165100</xdr:colOff>
      <xdr:row>97</xdr:row>
      <xdr:rowOff>110706</xdr:rowOff>
    </xdr:to>
    <xdr:sp macro="" textlink="">
      <xdr:nvSpPr>
        <xdr:cNvPr id="482" name="楕円 481"/>
        <xdr:cNvSpPr/>
      </xdr:nvSpPr>
      <xdr:spPr>
        <a:xfrm>
          <a:off x="9588500" y="1663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101833</xdr:rowOff>
    </xdr:from>
    <xdr:ext cx="534377" cy="259045"/>
    <xdr:sp macro="" textlink="">
      <xdr:nvSpPr>
        <xdr:cNvPr id="483" name="テキスト ボックス 482"/>
        <xdr:cNvSpPr txBox="1"/>
      </xdr:nvSpPr>
      <xdr:spPr>
        <a:xfrm>
          <a:off x="9372111" y="16732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155245</xdr:rowOff>
    </xdr:from>
    <xdr:to>
      <xdr:col>46</xdr:col>
      <xdr:colOff>38100</xdr:colOff>
      <xdr:row>97</xdr:row>
      <xdr:rowOff>85395</xdr:rowOff>
    </xdr:to>
    <xdr:sp macro="" textlink="">
      <xdr:nvSpPr>
        <xdr:cNvPr id="484" name="楕円 483"/>
        <xdr:cNvSpPr/>
      </xdr:nvSpPr>
      <xdr:spPr>
        <a:xfrm>
          <a:off x="8699500" y="1661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76522</xdr:rowOff>
    </xdr:from>
    <xdr:ext cx="534377" cy="259045"/>
    <xdr:sp macro="" textlink="">
      <xdr:nvSpPr>
        <xdr:cNvPr id="485" name="テキスト ボックス 484"/>
        <xdr:cNvSpPr txBox="1"/>
      </xdr:nvSpPr>
      <xdr:spPr>
        <a:xfrm>
          <a:off x="8483111" y="16707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63360</xdr:rowOff>
    </xdr:from>
    <xdr:to>
      <xdr:col>41</xdr:col>
      <xdr:colOff>101600</xdr:colOff>
      <xdr:row>97</xdr:row>
      <xdr:rowOff>164960</xdr:rowOff>
    </xdr:to>
    <xdr:sp macro="" textlink="">
      <xdr:nvSpPr>
        <xdr:cNvPr id="486" name="楕円 485"/>
        <xdr:cNvSpPr/>
      </xdr:nvSpPr>
      <xdr:spPr>
        <a:xfrm>
          <a:off x="7810500" y="1669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156087</xdr:rowOff>
    </xdr:from>
    <xdr:ext cx="534377" cy="259045"/>
    <xdr:sp macro="" textlink="">
      <xdr:nvSpPr>
        <xdr:cNvPr id="487" name="テキスト ボックス 486"/>
        <xdr:cNvSpPr txBox="1"/>
      </xdr:nvSpPr>
      <xdr:spPr>
        <a:xfrm>
          <a:off x="7594111" y="1678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110706</xdr:rowOff>
    </xdr:from>
    <xdr:to>
      <xdr:col>36</xdr:col>
      <xdr:colOff>165100</xdr:colOff>
      <xdr:row>97</xdr:row>
      <xdr:rowOff>40856</xdr:rowOff>
    </xdr:to>
    <xdr:sp macro="" textlink="">
      <xdr:nvSpPr>
        <xdr:cNvPr id="488" name="楕円 487"/>
        <xdr:cNvSpPr/>
      </xdr:nvSpPr>
      <xdr:spPr>
        <a:xfrm>
          <a:off x="6921500" y="1656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31983</xdr:rowOff>
    </xdr:from>
    <xdr:ext cx="534377" cy="259045"/>
    <xdr:sp macro="" textlink="">
      <xdr:nvSpPr>
        <xdr:cNvPr id="489" name="テキスト ボックス 488"/>
        <xdr:cNvSpPr txBox="1"/>
      </xdr:nvSpPr>
      <xdr:spPr>
        <a:xfrm>
          <a:off x="6705111" y="1666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2" name="テキスト ボックス 501"/>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116317</xdr:rowOff>
    </xdr:from>
    <xdr:to>
      <xdr:col>85</xdr:col>
      <xdr:colOff>126364</xdr:colOff>
      <xdr:row>39</xdr:row>
      <xdr:rowOff>122327</xdr:rowOff>
    </xdr:to>
    <xdr:cxnSp macro="">
      <xdr:nvCxnSpPr>
        <xdr:cNvPr id="516" name="直線コネクタ 515"/>
        <xdr:cNvCxnSpPr/>
      </xdr:nvCxnSpPr>
      <xdr:spPr>
        <a:xfrm flipV="1">
          <a:off x="16317595" y="5259817"/>
          <a:ext cx="1269" cy="154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126154</xdr:rowOff>
    </xdr:from>
    <xdr:ext cx="469744" cy="259045"/>
    <xdr:sp macro="" textlink="">
      <xdr:nvSpPr>
        <xdr:cNvPr id="517" name="消防費最小値テキスト"/>
        <xdr:cNvSpPr txBox="1"/>
      </xdr:nvSpPr>
      <xdr:spPr>
        <a:xfrm>
          <a:off x="16370300" y="68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122327</xdr:rowOff>
    </xdr:from>
    <xdr:to>
      <xdr:col>86</xdr:col>
      <xdr:colOff>25400</xdr:colOff>
      <xdr:row>39</xdr:row>
      <xdr:rowOff>122327</xdr:rowOff>
    </xdr:to>
    <xdr:cxnSp macro="">
      <xdr:nvCxnSpPr>
        <xdr:cNvPr id="518" name="直線コネクタ 517"/>
        <xdr:cNvCxnSpPr/>
      </xdr:nvCxnSpPr>
      <xdr:spPr>
        <a:xfrm>
          <a:off x="16230600" y="680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62994</xdr:rowOff>
    </xdr:from>
    <xdr:ext cx="534377" cy="259045"/>
    <xdr:sp macro="" textlink="">
      <xdr:nvSpPr>
        <xdr:cNvPr id="519" name="消防費最大値テキスト"/>
        <xdr:cNvSpPr txBox="1"/>
      </xdr:nvSpPr>
      <xdr:spPr>
        <a:xfrm>
          <a:off x="16370300" y="503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116317</xdr:rowOff>
    </xdr:from>
    <xdr:to>
      <xdr:col>86</xdr:col>
      <xdr:colOff>25400</xdr:colOff>
      <xdr:row>30</xdr:row>
      <xdr:rowOff>116317</xdr:rowOff>
    </xdr:to>
    <xdr:cxnSp macro="">
      <xdr:nvCxnSpPr>
        <xdr:cNvPr id="520" name="直線コネクタ 519"/>
        <xdr:cNvCxnSpPr/>
      </xdr:nvCxnSpPr>
      <xdr:spPr>
        <a:xfrm>
          <a:off x="16230600" y="525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115469</xdr:rowOff>
    </xdr:from>
    <xdr:to>
      <xdr:col>85</xdr:col>
      <xdr:colOff>127000</xdr:colOff>
      <xdr:row>39</xdr:row>
      <xdr:rowOff>12533</xdr:rowOff>
    </xdr:to>
    <xdr:cxnSp macro="">
      <xdr:nvCxnSpPr>
        <xdr:cNvPr id="521" name="直線コネクタ 520"/>
        <xdr:cNvCxnSpPr/>
      </xdr:nvCxnSpPr>
      <xdr:spPr>
        <a:xfrm>
          <a:off x="15481300" y="6287669"/>
          <a:ext cx="838200" cy="41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46593</xdr:rowOff>
    </xdr:from>
    <xdr:ext cx="534377" cy="259045"/>
    <xdr:sp macro="" textlink="">
      <xdr:nvSpPr>
        <xdr:cNvPr id="522" name="消防費平均値テキスト"/>
        <xdr:cNvSpPr txBox="1"/>
      </xdr:nvSpPr>
      <xdr:spPr>
        <a:xfrm>
          <a:off x="16370300" y="6390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23716</xdr:rowOff>
    </xdr:from>
    <xdr:to>
      <xdr:col>85</xdr:col>
      <xdr:colOff>177800</xdr:colOff>
      <xdr:row>38</xdr:row>
      <xdr:rowOff>125316</xdr:rowOff>
    </xdr:to>
    <xdr:sp macro="" textlink="">
      <xdr:nvSpPr>
        <xdr:cNvPr id="523" name="フローチャート: 判断 522"/>
        <xdr:cNvSpPr/>
      </xdr:nvSpPr>
      <xdr:spPr>
        <a:xfrm>
          <a:off x="16268700" y="653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115469</xdr:rowOff>
    </xdr:from>
    <xdr:to>
      <xdr:col>81</xdr:col>
      <xdr:colOff>50800</xdr:colOff>
      <xdr:row>38</xdr:row>
      <xdr:rowOff>159327</xdr:rowOff>
    </xdr:to>
    <xdr:cxnSp macro="">
      <xdr:nvCxnSpPr>
        <xdr:cNvPr id="524" name="直線コネクタ 523"/>
        <xdr:cNvCxnSpPr/>
      </xdr:nvCxnSpPr>
      <xdr:spPr>
        <a:xfrm flipV="1">
          <a:off x="14592300" y="6287669"/>
          <a:ext cx="889000" cy="386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6963</xdr:rowOff>
    </xdr:from>
    <xdr:to>
      <xdr:col>81</xdr:col>
      <xdr:colOff>101600</xdr:colOff>
      <xdr:row>38</xdr:row>
      <xdr:rowOff>108563</xdr:rowOff>
    </xdr:to>
    <xdr:sp macro="" textlink="">
      <xdr:nvSpPr>
        <xdr:cNvPr id="525" name="フローチャート: 判断 524"/>
        <xdr:cNvSpPr/>
      </xdr:nvSpPr>
      <xdr:spPr>
        <a:xfrm>
          <a:off x="15430500" y="652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99690</xdr:rowOff>
    </xdr:from>
    <xdr:ext cx="534377" cy="259045"/>
    <xdr:sp macro="" textlink="">
      <xdr:nvSpPr>
        <xdr:cNvPr id="526" name="テキスト ボックス 525"/>
        <xdr:cNvSpPr txBox="1"/>
      </xdr:nvSpPr>
      <xdr:spPr>
        <a:xfrm>
          <a:off x="15214111" y="661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141725</xdr:rowOff>
    </xdr:from>
    <xdr:to>
      <xdr:col>76</xdr:col>
      <xdr:colOff>114300</xdr:colOff>
      <xdr:row>38</xdr:row>
      <xdr:rowOff>159327</xdr:rowOff>
    </xdr:to>
    <xdr:cxnSp macro="">
      <xdr:nvCxnSpPr>
        <xdr:cNvPr id="527" name="直線コネクタ 526"/>
        <xdr:cNvCxnSpPr/>
      </xdr:nvCxnSpPr>
      <xdr:spPr>
        <a:xfrm>
          <a:off x="13703300" y="6656825"/>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20875</xdr:rowOff>
    </xdr:from>
    <xdr:to>
      <xdr:col>76</xdr:col>
      <xdr:colOff>165100</xdr:colOff>
      <xdr:row>38</xdr:row>
      <xdr:rowOff>122475</xdr:rowOff>
    </xdr:to>
    <xdr:sp macro="" textlink="">
      <xdr:nvSpPr>
        <xdr:cNvPr id="528" name="フローチャート: 判断 527"/>
        <xdr:cNvSpPr/>
      </xdr:nvSpPr>
      <xdr:spPr>
        <a:xfrm>
          <a:off x="145415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139002</xdr:rowOff>
    </xdr:from>
    <xdr:ext cx="534377" cy="259045"/>
    <xdr:sp macro="" textlink="">
      <xdr:nvSpPr>
        <xdr:cNvPr id="529" name="テキスト ボックス 528"/>
        <xdr:cNvSpPr txBox="1"/>
      </xdr:nvSpPr>
      <xdr:spPr>
        <a:xfrm>
          <a:off x="14325111" y="631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141725</xdr:rowOff>
    </xdr:from>
    <xdr:to>
      <xdr:col>71</xdr:col>
      <xdr:colOff>177800</xdr:colOff>
      <xdr:row>39</xdr:row>
      <xdr:rowOff>26543</xdr:rowOff>
    </xdr:to>
    <xdr:cxnSp macro="">
      <xdr:nvCxnSpPr>
        <xdr:cNvPr id="530" name="直線コネクタ 529"/>
        <xdr:cNvCxnSpPr/>
      </xdr:nvCxnSpPr>
      <xdr:spPr>
        <a:xfrm flipV="1">
          <a:off x="12814300" y="6656825"/>
          <a:ext cx="889000" cy="5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145789</xdr:rowOff>
    </xdr:from>
    <xdr:to>
      <xdr:col>72</xdr:col>
      <xdr:colOff>38100</xdr:colOff>
      <xdr:row>38</xdr:row>
      <xdr:rowOff>75939</xdr:rowOff>
    </xdr:to>
    <xdr:sp macro="" textlink="">
      <xdr:nvSpPr>
        <xdr:cNvPr id="531" name="フローチャート: 判断 530"/>
        <xdr:cNvSpPr/>
      </xdr:nvSpPr>
      <xdr:spPr>
        <a:xfrm>
          <a:off x="13652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92466</xdr:rowOff>
    </xdr:from>
    <xdr:ext cx="534377" cy="259045"/>
    <xdr:sp macro="" textlink="">
      <xdr:nvSpPr>
        <xdr:cNvPr id="532" name="テキスト ボックス 531"/>
        <xdr:cNvSpPr txBox="1"/>
      </xdr:nvSpPr>
      <xdr:spPr>
        <a:xfrm>
          <a:off x="13436111" y="6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15683</xdr:rowOff>
    </xdr:from>
    <xdr:to>
      <xdr:col>67</xdr:col>
      <xdr:colOff>101600</xdr:colOff>
      <xdr:row>38</xdr:row>
      <xdr:rowOff>117283</xdr:rowOff>
    </xdr:to>
    <xdr:sp macro="" textlink="">
      <xdr:nvSpPr>
        <xdr:cNvPr id="533" name="フローチャート: 判断 532"/>
        <xdr:cNvSpPr/>
      </xdr:nvSpPr>
      <xdr:spPr>
        <a:xfrm>
          <a:off x="12763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133810</xdr:rowOff>
    </xdr:from>
    <xdr:ext cx="534377" cy="259045"/>
    <xdr:sp macro="" textlink="">
      <xdr:nvSpPr>
        <xdr:cNvPr id="534" name="テキスト ボックス 533"/>
        <xdr:cNvSpPr txBox="1"/>
      </xdr:nvSpPr>
      <xdr:spPr>
        <a:xfrm>
          <a:off x="12547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133183</xdr:rowOff>
    </xdr:from>
    <xdr:to>
      <xdr:col>85</xdr:col>
      <xdr:colOff>177800</xdr:colOff>
      <xdr:row>39</xdr:row>
      <xdr:rowOff>63333</xdr:rowOff>
    </xdr:to>
    <xdr:sp macro="" textlink="">
      <xdr:nvSpPr>
        <xdr:cNvPr id="540" name="楕円 539"/>
        <xdr:cNvSpPr/>
      </xdr:nvSpPr>
      <xdr:spPr>
        <a:xfrm>
          <a:off x="16268700" y="664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48110</xdr:rowOff>
    </xdr:from>
    <xdr:ext cx="534377" cy="259045"/>
    <xdr:sp macro="" textlink="">
      <xdr:nvSpPr>
        <xdr:cNvPr id="541" name="消防費該当値テキスト"/>
        <xdr:cNvSpPr txBox="1"/>
      </xdr:nvSpPr>
      <xdr:spPr>
        <a:xfrm>
          <a:off x="16370300" y="656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64669</xdr:rowOff>
    </xdr:from>
    <xdr:to>
      <xdr:col>81</xdr:col>
      <xdr:colOff>101600</xdr:colOff>
      <xdr:row>36</xdr:row>
      <xdr:rowOff>166269</xdr:rowOff>
    </xdr:to>
    <xdr:sp macro="" textlink="">
      <xdr:nvSpPr>
        <xdr:cNvPr id="542" name="楕円 541"/>
        <xdr:cNvSpPr/>
      </xdr:nvSpPr>
      <xdr:spPr>
        <a:xfrm>
          <a:off x="15430500" y="623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11346</xdr:rowOff>
    </xdr:from>
    <xdr:ext cx="534377" cy="259045"/>
    <xdr:sp macro="" textlink="">
      <xdr:nvSpPr>
        <xdr:cNvPr id="543" name="テキスト ボックス 542"/>
        <xdr:cNvSpPr txBox="1"/>
      </xdr:nvSpPr>
      <xdr:spPr>
        <a:xfrm>
          <a:off x="15214111" y="6012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108527</xdr:rowOff>
    </xdr:from>
    <xdr:to>
      <xdr:col>76</xdr:col>
      <xdr:colOff>165100</xdr:colOff>
      <xdr:row>39</xdr:row>
      <xdr:rowOff>38677</xdr:rowOff>
    </xdr:to>
    <xdr:sp macro="" textlink="">
      <xdr:nvSpPr>
        <xdr:cNvPr id="544" name="楕円 543"/>
        <xdr:cNvSpPr/>
      </xdr:nvSpPr>
      <xdr:spPr>
        <a:xfrm>
          <a:off x="14541500" y="662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29804</xdr:rowOff>
    </xdr:from>
    <xdr:ext cx="534377" cy="259045"/>
    <xdr:sp macro="" textlink="">
      <xdr:nvSpPr>
        <xdr:cNvPr id="545" name="テキスト ボックス 544"/>
        <xdr:cNvSpPr txBox="1"/>
      </xdr:nvSpPr>
      <xdr:spPr>
        <a:xfrm>
          <a:off x="14325111" y="67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90925</xdr:rowOff>
    </xdr:from>
    <xdr:to>
      <xdr:col>72</xdr:col>
      <xdr:colOff>38100</xdr:colOff>
      <xdr:row>39</xdr:row>
      <xdr:rowOff>21075</xdr:rowOff>
    </xdr:to>
    <xdr:sp macro="" textlink="">
      <xdr:nvSpPr>
        <xdr:cNvPr id="546" name="楕円 545"/>
        <xdr:cNvSpPr/>
      </xdr:nvSpPr>
      <xdr:spPr>
        <a:xfrm>
          <a:off x="13652500" y="660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12202</xdr:rowOff>
    </xdr:from>
    <xdr:ext cx="534377" cy="259045"/>
    <xdr:sp macro="" textlink="">
      <xdr:nvSpPr>
        <xdr:cNvPr id="547" name="テキスト ボックス 546"/>
        <xdr:cNvSpPr txBox="1"/>
      </xdr:nvSpPr>
      <xdr:spPr>
        <a:xfrm>
          <a:off x="13436111" y="669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147193</xdr:rowOff>
    </xdr:from>
    <xdr:to>
      <xdr:col>67</xdr:col>
      <xdr:colOff>101600</xdr:colOff>
      <xdr:row>39</xdr:row>
      <xdr:rowOff>77343</xdr:rowOff>
    </xdr:to>
    <xdr:sp macro="" textlink="">
      <xdr:nvSpPr>
        <xdr:cNvPr id="548" name="楕円 547"/>
        <xdr:cNvSpPr/>
      </xdr:nvSpPr>
      <xdr:spPr>
        <a:xfrm>
          <a:off x="12763500" y="666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68470</xdr:rowOff>
    </xdr:from>
    <xdr:ext cx="534377" cy="259045"/>
    <xdr:sp macro="" textlink="">
      <xdr:nvSpPr>
        <xdr:cNvPr id="549" name="テキスト ボックス 548"/>
        <xdr:cNvSpPr txBox="1"/>
      </xdr:nvSpPr>
      <xdr:spPr>
        <a:xfrm>
          <a:off x="12547111" y="6755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86959</xdr:rowOff>
    </xdr:from>
    <xdr:to>
      <xdr:col>85</xdr:col>
      <xdr:colOff>126364</xdr:colOff>
      <xdr:row>59</xdr:row>
      <xdr:rowOff>45713</xdr:rowOff>
    </xdr:to>
    <xdr:cxnSp macro="">
      <xdr:nvCxnSpPr>
        <xdr:cNvPr id="576" name="直線コネクタ 575"/>
        <xdr:cNvCxnSpPr/>
      </xdr:nvCxnSpPr>
      <xdr:spPr>
        <a:xfrm flipV="1">
          <a:off x="16317595" y="8659459"/>
          <a:ext cx="1269" cy="150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49540</xdr:rowOff>
    </xdr:from>
    <xdr:ext cx="534377" cy="259045"/>
    <xdr:sp macro="" textlink="">
      <xdr:nvSpPr>
        <xdr:cNvPr id="577" name="教育費最小値テキスト"/>
        <xdr:cNvSpPr txBox="1"/>
      </xdr:nvSpPr>
      <xdr:spPr>
        <a:xfrm>
          <a:off x="16370300" y="101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45713</xdr:rowOff>
    </xdr:from>
    <xdr:to>
      <xdr:col>86</xdr:col>
      <xdr:colOff>25400</xdr:colOff>
      <xdr:row>59</xdr:row>
      <xdr:rowOff>45713</xdr:rowOff>
    </xdr:to>
    <xdr:cxnSp macro="">
      <xdr:nvCxnSpPr>
        <xdr:cNvPr id="578" name="直線コネクタ 577"/>
        <xdr:cNvCxnSpPr/>
      </xdr:nvCxnSpPr>
      <xdr:spPr>
        <a:xfrm>
          <a:off x="16230600" y="1016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33636</xdr:rowOff>
    </xdr:from>
    <xdr:ext cx="599010" cy="259045"/>
    <xdr:sp macro="" textlink="">
      <xdr:nvSpPr>
        <xdr:cNvPr id="579" name="教育費最大値テキスト"/>
        <xdr:cNvSpPr txBox="1"/>
      </xdr:nvSpPr>
      <xdr:spPr>
        <a:xfrm>
          <a:off x="16370300" y="843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86959</xdr:rowOff>
    </xdr:from>
    <xdr:to>
      <xdr:col>86</xdr:col>
      <xdr:colOff>25400</xdr:colOff>
      <xdr:row>50</xdr:row>
      <xdr:rowOff>86959</xdr:rowOff>
    </xdr:to>
    <xdr:cxnSp macro="">
      <xdr:nvCxnSpPr>
        <xdr:cNvPr id="580" name="直線コネクタ 579"/>
        <xdr:cNvCxnSpPr/>
      </xdr:nvCxnSpPr>
      <xdr:spPr>
        <a:xfrm>
          <a:off x="16230600" y="865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164193</xdr:rowOff>
    </xdr:from>
    <xdr:to>
      <xdr:col>85</xdr:col>
      <xdr:colOff>127000</xdr:colOff>
      <xdr:row>58</xdr:row>
      <xdr:rowOff>59658</xdr:rowOff>
    </xdr:to>
    <xdr:cxnSp macro="">
      <xdr:nvCxnSpPr>
        <xdr:cNvPr id="581" name="直線コネクタ 580"/>
        <xdr:cNvCxnSpPr/>
      </xdr:nvCxnSpPr>
      <xdr:spPr>
        <a:xfrm flipV="1">
          <a:off x="15481300" y="9765393"/>
          <a:ext cx="838200" cy="23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127028</xdr:rowOff>
    </xdr:from>
    <xdr:ext cx="534377" cy="259045"/>
    <xdr:sp macro="" textlink="">
      <xdr:nvSpPr>
        <xdr:cNvPr id="582" name="教育費平均値テキスト"/>
        <xdr:cNvSpPr txBox="1"/>
      </xdr:nvSpPr>
      <xdr:spPr>
        <a:xfrm>
          <a:off x="16370300" y="9556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104151</xdr:rowOff>
    </xdr:from>
    <xdr:to>
      <xdr:col>85</xdr:col>
      <xdr:colOff>177800</xdr:colOff>
      <xdr:row>57</xdr:row>
      <xdr:rowOff>34301</xdr:rowOff>
    </xdr:to>
    <xdr:sp macro="" textlink="">
      <xdr:nvSpPr>
        <xdr:cNvPr id="583" name="フローチャート: 判断 582"/>
        <xdr:cNvSpPr/>
      </xdr:nvSpPr>
      <xdr:spPr>
        <a:xfrm>
          <a:off x="16268700" y="970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40618</xdr:rowOff>
    </xdr:from>
    <xdr:to>
      <xdr:col>81</xdr:col>
      <xdr:colOff>50800</xdr:colOff>
      <xdr:row>58</xdr:row>
      <xdr:rowOff>59658</xdr:rowOff>
    </xdr:to>
    <xdr:cxnSp macro="">
      <xdr:nvCxnSpPr>
        <xdr:cNvPr id="584" name="直線コネクタ 583"/>
        <xdr:cNvCxnSpPr/>
      </xdr:nvCxnSpPr>
      <xdr:spPr>
        <a:xfrm>
          <a:off x="14592300" y="9641818"/>
          <a:ext cx="889000" cy="36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165253</xdr:rowOff>
    </xdr:from>
    <xdr:to>
      <xdr:col>81</xdr:col>
      <xdr:colOff>101600</xdr:colOff>
      <xdr:row>57</xdr:row>
      <xdr:rowOff>95403</xdr:rowOff>
    </xdr:to>
    <xdr:sp macro="" textlink="">
      <xdr:nvSpPr>
        <xdr:cNvPr id="585" name="フローチャート: 判断 584"/>
        <xdr:cNvSpPr/>
      </xdr:nvSpPr>
      <xdr:spPr>
        <a:xfrm>
          <a:off x="154305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111930</xdr:rowOff>
    </xdr:from>
    <xdr:ext cx="534377" cy="259045"/>
    <xdr:sp macro="" textlink="">
      <xdr:nvSpPr>
        <xdr:cNvPr id="586" name="テキスト ボックス 585"/>
        <xdr:cNvSpPr txBox="1"/>
      </xdr:nvSpPr>
      <xdr:spPr>
        <a:xfrm>
          <a:off x="15214111" y="954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40618</xdr:rowOff>
    </xdr:from>
    <xdr:to>
      <xdr:col>76</xdr:col>
      <xdr:colOff>114300</xdr:colOff>
      <xdr:row>57</xdr:row>
      <xdr:rowOff>167491</xdr:rowOff>
    </xdr:to>
    <xdr:cxnSp macro="">
      <xdr:nvCxnSpPr>
        <xdr:cNvPr id="587" name="直線コネクタ 586"/>
        <xdr:cNvCxnSpPr/>
      </xdr:nvCxnSpPr>
      <xdr:spPr>
        <a:xfrm flipV="1">
          <a:off x="13703300" y="9641818"/>
          <a:ext cx="889000" cy="298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137461</xdr:rowOff>
    </xdr:from>
    <xdr:to>
      <xdr:col>76</xdr:col>
      <xdr:colOff>165100</xdr:colOff>
      <xdr:row>57</xdr:row>
      <xdr:rowOff>67611</xdr:rowOff>
    </xdr:to>
    <xdr:sp macro="" textlink="">
      <xdr:nvSpPr>
        <xdr:cNvPr id="588" name="フローチャート: 判断 587"/>
        <xdr:cNvSpPr/>
      </xdr:nvSpPr>
      <xdr:spPr>
        <a:xfrm>
          <a:off x="14541500" y="973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58738</xdr:rowOff>
    </xdr:from>
    <xdr:ext cx="534377" cy="259045"/>
    <xdr:sp macro="" textlink="">
      <xdr:nvSpPr>
        <xdr:cNvPr id="589" name="テキスト ボックス 588"/>
        <xdr:cNvSpPr txBox="1"/>
      </xdr:nvSpPr>
      <xdr:spPr>
        <a:xfrm>
          <a:off x="14325111" y="983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36275</xdr:rowOff>
    </xdr:from>
    <xdr:to>
      <xdr:col>71</xdr:col>
      <xdr:colOff>177800</xdr:colOff>
      <xdr:row>57</xdr:row>
      <xdr:rowOff>167491</xdr:rowOff>
    </xdr:to>
    <xdr:cxnSp macro="">
      <xdr:nvCxnSpPr>
        <xdr:cNvPr id="590" name="直線コネクタ 589"/>
        <xdr:cNvCxnSpPr/>
      </xdr:nvCxnSpPr>
      <xdr:spPr>
        <a:xfrm>
          <a:off x="12814300" y="9637475"/>
          <a:ext cx="889000" cy="30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126929</xdr:rowOff>
    </xdr:from>
    <xdr:to>
      <xdr:col>72</xdr:col>
      <xdr:colOff>38100</xdr:colOff>
      <xdr:row>57</xdr:row>
      <xdr:rowOff>57079</xdr:rowOff>
    </xdr:to>
    <xdr:sp macro="" textlink="">
      <xdr:nvSpPr>
        <xdr:cNvPr id="591" name="フローチャート: 判断 590"/>
        <xdr:cNvSpPr/>
      </xdr:nvSpPr>
      <xdr:spPr>
        <a:xfrm>
          <a:off x="13652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73606</xdr:rowOff>
    </xdr:from>
    <xdr:ext cx="534377" cy="259045"/>
    <xdr:sp macro="" textlink="">
      <xdr:nvSpPr>
        <xdr:cNvPr id="592" name="テキスト ボックス 591"/>
        <xdr:cNvSpPr txBox="1"/>
      </xdr:nvSpPr>
      <xdr:spPr>
        <a:xfrm>
          <a:off x="13436111" y="95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170983</xdr:rowOff>
    </xdr:from>
    <xdr:to>
      <xdr:col>67</xdr:col>
      <xdr:colOff>101600</xdr:colOff>
      <xdr:row>57</xdr:row>
      <xdr:rowOff>101133</xdr:rowOff>
    </xdr:to>
    <xdr:sp macro="" textlink="">
      <xdr:nvSpPr>
        <xdr:cNvPr id="593" name="フローチャート: 判断 592"/>
        <xdr:cNvSpPr/>
      </xdr:nvSpPr>
      <xdr:spPr>
        <a:xfrm>
          <a:off x="12763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92260</xdr:rowOff>
    </xdr:from>
    <xdr:ext cx="534377" cy="259045"/>
    <xdr:sp macro="" textlink="">
      <xdr:nvSpPr>
        <xdr:cNvPr id="594" name="テキスト ボックス 593"/>
        <xdr:cNvSpPr txBox="1"/>
      </xdr:nvSpPr>
      <xdr:spPr>
        <a:xfrm>
          <a:off x="12547111" y="986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113393</xdr:rowOff>
    </xdr:from>
    <xdr:to>
      <xdr:col>85</xdr:col>
      <xdr:colOff>177800</xdr:colOff>
      <xdr:row>57</xdr:row>
      <xdr:rowOff>43543</xdr:rowOff>
    </xdr:to>
    <xdr:sp macro="" textlink="">
      <xdr:nvSpPr>
        <xdr:cNvPr id="600" name="楕円 599"/>
        <xdr:cNvSpPr/>
      </xdr:nvSpPr>
      <xdr:spPr>
        <a:xfrm>
          <a:off x="16268700" y="971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91820</xdr:rowOff>
    </xdr:from>
    <xdr:ext cx="534377" cy="259045"/>
    <xdr:sp macro="" textlink="">
      <xdr:nvSpPr>
        <xdr:cNvPr id="601" name="教育費該当値テキスト"/>
        <xdr:cNvSpPr txBox="1"/>
      </xdr:nvSpPr>
      <xdr:spPr>
        <a:xfrm>
          <a:off x="16370300" y="969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8858</xdr:rowOff>
    </xdr:from>
    <xdr:to>
      <xdr:col>81</xdr:col>
      <xdr:colOff>101600</xdr:colOff>
      <xdr:row>58</xdr:row>
      <xdr:rowOff>110458</xdr:rowOff>
    </xdr:to>
    <xdr:sp macro="" textlink="">
      <xdr:nvSpPr>
        <xdr:cNvPr id="602" name="楕円 601"/>
        <xdr:cNvSpPr/>
      </xdr:nvSpPr>
      <xdr:spPr>
        <a:xfrm>
          <a:off x="15430500" y="995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101585</xdr:rowOff>
    </xdr:from>
    <xdr:ext cx="534377" cy="259045"/>
    <xdr:sp macro="" textlink="">
      <xdr:nvSpPr>
        <xdr:cNvPr id="603" name="テキスト ボックス 602"/>
        <xdr:cNvSpPr txBox="1"/>
      </xdr:nvSpPr>
      <xdr:spPr>
        <a:xfrm>
          <a:off x="15214111" y="10045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161268</xdr:rowOff>
    </xdr:from>
    <xdr:to>
      <xdr:col>76</xdr:col>
      <xdr:colOff>165100</xdr:colOff>
      <xdr:row>56</xdr:row>
      <xdr:rowOff>91418</xdr:rowOff>
    </xdr:to>
    <xdr:sp macro="" textlink="">
      <xdr:nvSpPr>
        <xdr:cNvPr id="604" name="楕円 603"/>
        <xdr:cNvSpPr/>
      </xdr:nvSpPr>
      <xdr:spPr>
        <a:xfrm>
          <a:off x="14541500" y="959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107945</xdr:rowOff>
    </xdr:from>
    <xdr:ext cx="534377" cy="259045"/>
    <xdr:sp macro="" textlink="">
      <xdr:nvSpPr>
        <xdr:cNvPr id="605" name="テキスト ボックス 604"/>
        <xdr:cNvSpPr txBox="1"/>
      </xdr:nvSpPr>
      <xdr:spPr>
        <a:xfrm>
          <a:off x="14325111" y="936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116691</xdr:rowOff>
    </xdr:from>
    <xdr:to>
      <xdr:col>72</xdr:col>
      <xdr:colOff>38100</xdr:colOff>
      <xdr:row>58</xdr:row>
      <xdr:rowOff>46841</xdr:rowOff>
    </xdr:to>
    <xdr:sp macro="" textlink="">
      <xdr:nvSpPr>
        <xdr:cNvPr id="606" name="楕円 605"/>
        <xdr:cNvSpPr/>
      </xdr:nvSpPr>
      <xdr:spPr>
        <a:xfrm>
          <a:off x="13652500" y="988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37968</xdr:rowOff>
    </xdr:from>
    <xdr:ext cx="534377" cy="259045"/>
    <xdr:sp macro="" textlink="">
      <xdr:nvSpPr>
        <xdr:cNvPr id="607" name="テキスト ボックス 606"/>
        <xdr:cNvSpPr txBox="1"/>
      </xdr:nvSpPr>
      <xdr:spPr>
        <a:xfrm>
          <a:off x="13436111" y="998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156925</xdr:rowOff>
    </xdr:from>
    <xdr:to>
      <xdr:col>67</xdr:col>
      <xdr:colOff>101600</xdr:colOff>
      <xdr:row>56</xdr:row>
      <xdr:rowOff>87075</xdr:rowOff>
    </xdr:to>
    <xdr:sp macro="" textlink="">
      <xdr:nvSpPr>
        <xdr:cNvPr id="608" name="楕円 607"/>
        <xdr:cNvSpPr/>
      </xdr:nvSpPr>
      <xdr:spPr>
        <a:xfrm>
          <a:off x="12763500" y="958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103602</xdr:rowOff>
    </xdr:from>
    <xdr:ext cx="534377" cy="259045"/>
    <xdr:sp macro="" textlink="">
      <xdr:nvSpPr>
        <xdr:cNvPr id="609" name="テキスト ボックス 608"/>
        <xdr:cNvSpPr txBox="1"/>
      </xdr:nvSpPr>
      <xdr:spPr>
        <a:xfrm>
          <a:off x="12547111" y="936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5" name="テキスト ボックス 62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7" name="テキスト ボックス 62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61418</xdr:rowOff>
    </xdr:from>
    <xdr:to>
      <xdr:col>85</xdr:col>
      <xdr:colOff>126364</xdr:colOff>
      <xdr:row>78</xdr:row>
      <xdr:rowOff>139700</xdr:rowOff>
    </xdr:to>
    <xdr:cxnSp macro="">
      <xdr:nvCxnSpPr>
        <xdr:cNvPr id="631" name="直線コネクタ 630"/>
        <xdr:cNvCxnSpPr/>
      </xdr:nvCxnSpPr>
      <xdr:spPr>
        <a:xfrm flipV="1">
          <a:off x="16317595" y="12062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16632</xdr:rowOff>
    </xdr:from>
    <xdr:ext cx="249299" cy="259045"/>
    <xdr:sp macro="" textlink="">
      <xdr:nvSpPr>
        <xdr:cNvPr id="632" name="災害復旧費最小値テキスト"/>
        <xdr:cNvSpPr txBox="1"/>
      </xdr:nvSpPr>
      <xdr:spPr>
        <a:xfrm>
          <a:off x="16370300" y="13561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8095</xdr:rowOff>
    </xdr:from>
    <xdr:ext cx="599010" cy="259045"/>
    <xdr:sp macro="" textlink="">
      <xdr:nvSpPr>
        <xdr:cNvPr id="634" name="災害復旧費最大値テキスト"/>
        <xdr:cNvSpPr txBox="1"/>
      </xdr:nvSpPr>
      <xdr:spPr>
        <a:xfrm>
          <a:off x="16370300" y="1183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61418</xdr:rowOff>
    </xdr:from>
    <xdr:to>
      <xdr:col>86</xdr:col>
      <xdr:colOff>25400</xdr:colOff>
      <xdr:row>70</xdr:row>
      <xdr:rowOff>61418</xdr:rowOff>
    </xdr:to>
    <xdr:cxnSp macro="">
      <xdr:nvCxnSpPr>
        <xdr:cNvPr id="635" name="直線コネクタ 634"/>
        <xdr:cNvCxnSpPr/>
      </xdr:nvCxnSpPr>
      <xdr:spPr>
        <a:xfrm>
          <a:off x="16230600" y="120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6" name="直線コネクタ 635"/>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105532</xdr:rowOff>
    </xdr:from>
    <xdr:ext cx="378565" cy="259045"/>
    <xdr:sp macro="" textlink="">
      <xdr:nvSpPr>
        <xdr:cNvPr id="637" name="災害復旧費平均値テキスト"/>
        <xdr:cNvSpPr txBox="1"/>
      </xdr:nvSpPr>
      <xdr:spPr>
        <a:xfrm>
          <a:off x="16370300" y="13307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82655</xdr:rowOff>
    </xdr:from>
    <xdr:to>
      <xdr:col>85</xdr:col>
      <xdr:colOff>177800</xdr:colOff>
      <xdr:row>79</xdr:row>
      <xdr:rowOff>12805</xdr:rowOff>
    </xdr:to>
    <xdr:sp macro="" textlink="">
      <xdr:nvSpPr>
        <xdr:cNvPr id="638" name="フローチャート: 判断 637"/>
        <xdr:cNvSpPr/>
      </xdr:nvSpPr>
      <xdr:spPr>
        <a:xfrm>
          <a:off x="16268700" y="1345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9" name="直線コネクタ 638"/>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72642</xdr:rowOff>
    </xdr:from>
    <xdr:to>
      <xdr:col>81</xdr:col>
      <xdr:colOff>101600</xdr:colOff>
      <xdr:row>79</xdr:row>
      <xdr:rowOff>2792</xdr:rowOff>
    </xdr:to>
    <xdr:sp macro="" textlink="">
      <xdr:nvSpPr>
        <xdr:cNvPr id="640" name="フローチャート: 判断 639"/>
        <xdr:cNvSpPr/>
      </xdr:nvSpPr>
      <xdr:spPr>
        <a:xfrm>
          <a:off x="15430500" y="1344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19319</xdr:rowOff>
    </xdr:from>
    <xdr:ext cx="469744" cy="259045"/>
    <xdr:sp macro="" textlink="">
      <xdr:nvSpPr>
        <xdr:cNvPr id="641" name="テキスト ボックス 640"/>
        <xdr:cNvSpPr txBox="1"/>
      </xdr:nvSpPr>
      <xdr:spPr>
        <a:xfrm>
          <a:off x="15246428" y="1322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2" name="直線コネクタ 641"/>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80167</xdr:rowOff>
    </xdr:from>
    <xdr:to>
      <xdr:col>76</xdr:col>
      <xdr:colOff>165100</xdr:colOff>
      <xdr:row>79</xdr:row>
      <xdr:rowOff>10317</xdr:rowOff>
    </xdr:to>
    <xdr:sp macro="" textlink="">
      <xdr:nvSpPr>
        <xdr:cNvPr id="643" name="フローチャート: 判断 642"/>
        <xdr:cNvSpPr/>
      </xdr:nvSpPr>
      <xdr:spPr>
        <a:xfrm>
          <a:off x="14541500" y="1345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26844</xdr:rowOff>
    </xdr:from>
    <xdr:ext cx="378565" cy="259045"/>
    <xdr:sp macro="" textlink="">
      <xdr:nvSpPr>
        <xdr:cNvPr id="644" name="テキスト ボックス 643"/>
        <xdr:cNvSpPr txBox="1"/>
      </xdr:nvSpPr>
      <xdr:spPr>
        <a:xfrm>
          <a:off x="14403017" y="13228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5" name="直線コネクタ 644"/>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76646</xdr:rowOff>
    </xdr:from>
    <xdr:to>
      <xdr:col>72</xdr:col>
      <xdr:colOff>38100</xdr:colOff>
      <xdr:row>79</xdr:row>
      <xdr:rowOff>6796</xdr:rowOff>
    </xdr:to>
    <xdr:sp macro="" textlink="">
      <xdr:nvSpPr>
        <xdr:cNvPr id="646" name="フローチャート: 判断 645"/>
        <xdr:cNvSpPr/>
      </xdr:nvSpPr>
      <xdr:spPr>
        <a:xfrm>
          <a:off x="13652500" y="1344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23323</xdr:rowOff>
    </xdr:from>
    <xdr:ext cx="469744" cy="259045"/>
    <xdr:sp macro="" textlink="">
      <xdr:nvSpPr>
        <xdr:cNvPr id="647" name="テキスト ボックス 646"/>
        <xdr:cNvSpPr txBox="1"/>
      </xdr:nvSpPr>
      <xdr:spPr>
        <a:xfrm>
          <a:off x="13468428" y="13224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70320</xdr:rowOff>
    </xdr:from>
    <xdr:to>
      <xdr:col>67</xdr:col>
      <xdr:colOff>101600</xdr:colOff>
      <xdr:row>79</xdr:row>
      <xdr:rowOff>470</xdr:rowOff>
    </xdr:to>
    <xdr:sp macro="" textlink="">
      <xdr:nvSpPr>
        <xdr:cNvPr id="648" name="フローチャート: 判断 647"/>
        <xdr:cNvSpPr/>
      </xdr:nvSpPr>
      <xdr:spPr>
        <a:xfrm>
          <a:off x="12763500" y="134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16997</xdr:rowOff>
    </xdr:from>
    <xdr:ext cx="469744" cy="259045"/>
    <xdr:sp macro="" textlink="">
      <xdr:nvSpPr>
        <xdr:cNvPr id="649" name="テキスト ボックス 648"/>
        <xdr:cNvSpPr txBox="1"/>
      </xdr:nvSpPr>
      <xdr:spPr>
        <a:xfrm>
          <a:off x="12579428" y="132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5" name="楕円 654"/>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61082</xdr:rowOff>
    </xdr:from>
    <xdr:ext cx="249299" cy="259045"/>
    <xdr:sp macro="" textlink="">
      <xdr:nvSpPr>
        <xdr:cNvPr id="656" name="災害復旧費該当値テキスト"/>
        <xdr:cNvSpPr txBox="1"/>
      </xdr:nvSpPr>
      <xdr:spPr>
        <a:xfrm>
          <a:off x="16370300" y="13434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7" name="楕円 656"/>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8" name="テキスト ボックス 657"/>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9" name="楕円 658"/>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0" name="テキスト ボックス 659"/>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1" name="楕円 660"/>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2" name="テキスト ボックス 661"/>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3" name="楕円 662"/>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4" name="テキスト ボックス 663"/>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121886</xdr:rowOff>
    </xdr:from>
    <xdr:to>
      <xdr:col>85</xdr:col>
      <xdr:colOff>126364</xdr:colOff>
      <xdr:row>98</xdr:row>
      <xdr:rowOff>38398</xdr:rowOff>
    </xdr:to>
    <xdr:cxnSp macro="">
      <xdr:nvCxnSpPr>
        <xdr:cNvPr id="690" name="直線コネクタ 689"/>
        <xdr:cNvCxnSpPr/>
      </xdr:nvCxnSpPr>
      <xdr:spPr>
        <a:xfrm flipV="1">
          <a:off x="16317595" y="15380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1" name="公債費最小値テキスト"/>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2" name="直線コネクタ 691"/>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68563</xdr:rowOff>
    </xdr:from>
    <xdr:ext cx="599010" cy="259045"/>
    <xdr:sp macro="" textlink="">
      <xdr:nvSpPr>
        <xdr:cNvPr id="693" name="公債費最大値テキスト"/>
        <xdr:cNvSpPr txBox="1"/>
      </xdr:nvSpPr>
      <xdr:spPr>
        <a:xfrm>
          <a:off x="16370300" y="1515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121886</xdr:rowOff>
    </xdr:from>
    <xdr:to>
      <xdr:col>86</xdr:col>
      <xdr:colOff>25400</xdr:colOff>
      <xdr:row>89</xdr:row>
      <xdr:rowOff>121886</xdr:rowOff>
    </xdr:to>
    <xdr:cxnSp macro="">
      <xdr:nvCxnSpPr>
        <xdr:cNvPr id="694" name="直線コネクタ 693"/>
        <xdr:cNvCxnSpPr/>
      </xdr:nvCxnSpPr>
      <xdr:spPr>
        <a:xfrm>
          <a:off x="16230600" y="1538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41452</xdr:rowOff>
    </xdr:from>
    <xdr:to>
      <xdr:col>85</xdr:col>
      <xdr:colOff>127000</xdr:colOff>
      <xdr:row>94</xdr:row>
      <xdr:rowOff>107680</xdr:rowOff>
    </xdr:to>
    <xdr:cxnSp macro="">
      <xdr:nvCxnSpPr>
        <xdr:cNvPr id="695" name="直線コネクタ 694"/>
        <xdr:cNvCxnSpPr/>
      </xdr:nvCxnSpPr>
      <xdr:spPr>
        <a:xfrm flipV="1">
          <a:off x="15481300" y="16157752"/>
          <a:ext cx="838200" cy="66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19713</xdr:rowOff>
    </xdr:from>
    <xdr:ext cx="534377" cy="259045"/>
    <xdr:sp macro="" textlink="">
      <xdr:nvSpPr>
        <xdr:cNvPr id="696" name="公債費平均値テキスト"/>
        <xdr:cNvSpPr txBox="1"/>
      </xdr:nvSpPr>
      <xdr:spPr>
        <a:xfrm>
          <a:off x="16370300" y="16478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41286</xdr:rowOff>
    </xdr:from>
    <xdr:to>
      <xdr:col>85</xdr:col>
      <xdr:colOff>177800</xdr:colOff>
      <xdr:row>96</xdr:row>
      <xdr:rowOff>142886</xdr:rowOff>
    </xdr:to>
    <xdr:sp macro="" textlink="">
      <xdr:nvSpPr>
        <xdr:cNvPr id="697" name="フローチャート: 判断 696"/>
        <xdr:cNvSpPr/>
      </xdr:nvSpPr>
      <xdr:spPr>
        <a:xfrm>
          <a:off x="162687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137202</xdr:rowOff>
    </xdr:from>
    <xdr:to>
      <xdr:col>81</xdr:col>
      <xdr:colOff>50800</xdr:colOff>
      <xdr:row>94</xdr:row>
      <xdr:rowOff>107680</xdr:rowOff>
    </xdr:to>
    <xdr:cxnSp macro="">
      <xdr:nvCxnSpPr>
        <xdr:cNvPr id="698" name="直線コネクタ 697"/>
        <xdr:cNvCxnSpPr/>
      </xdr:nvCxnSpPr>
      <xdr:spPr>
        <a:xfrm>
          <a:off x="14592300" y="16082052"/>
          <a:ext cx="889000" cy="14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44062</xdr:rowOff>
    </xdr:from>
    <xdr:to>
      <xdr:col>81</xdr:col>
      <xdr:colOff>101600</xdr:colOff>
      <xdr:row>96</xdr:row>
      <xdr:rowOff>145662</xdr:rowOff>
    </xdr:to>
    <xdr:sp macro="" textlink="">
      <xdr:nvSpPr>
        <xdr:cNvPr id="699" name="フローチャート: 判断 698"/>
        <xdr:cNvSpPr/>
      </xdr:nvSpPr>
      <xdr:spPr>
        <a:xfrm>
          <a:off x="15430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136789</xdr:rowOff>
    </xdr:from>
    <xdr:ext cx="534377" cy="259045"/>
    <xdr:sp macro="" textlink="">
      <xdr:nvSpPr>
        <xdr:cNvPr id="700" name="テキスト ボックス 699"/>
        <xdr:cNvSpPr txBox="1"/>
      </xdr:nvSpPr>
      <xdr:spPr>
        <a:xfrm>
          <a:off x="15214111" y="1659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121951</xdr:rowOff>
    </xdr:from>
    <xdr:to>
      <xdr:col>76</xdr:col>
      <xdr:colOff>114300</xdr:colOff>
      <xdr:row>93</xdr:row>
      <xdr:rowOff>137202</xdr:rowOff>
    </xdr:to>
    <xdr:cxnSp macro="">
      <xdr:nvCxnSpPr>
        <xdr:cNvPr id="701" name="直線コネクタ 700"/>
        <xdr:cNvCxnSpPr/>
      </xdr:nvCxnSpPr>
      <xdr:spPr>
        <a:xfrm>
          <a:off x="13703300" y="16066801"/>
          <a:ext cx="889000" cy="1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76964</xdr:rowOff>
    </xdr:from>
    <xdr:to>
      <xdr:col>76</xdr:col>
      <xdr:colOff>165100</xdr:colOff>
      <xdr:row>97</xdr:row>
      <xdr:rowOff>7114</xdr:rowOff>
    </xdr:to>
    <xdr:sp macro="" textlink="">
      <xdr:nvSpPr>
        <xdr:cNvPr id="702" name="フローチャート: 判断 701"/>
        <xdr:cNvSpPr/>
      </xdr:nvSpPr>
      <xdr:spPr>
        <a:xfrm>
          <a:off x="145415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169691</xdr:rowOff>
    </xdr:from>
    <xdr:ext cx="534377" cy="259045"/>
    <xdr:sp macro="" textlink="">
      <xdr:nvSpPr>
        <xdr:cNvPr id="703" name="テキスト ボックス 702"/>
        <xdr:cNvSpPr txBox="1"/>
      </xdr:nvSpPr>
      <xdr:spPr>
        <a:xfrm>
          <a:off x="14325111" y="1662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121951</xdr:rowOff>
    </xdr:from>
    <xdr:to>
      <xdr:col>71</xdr:col>
      <xdr:colOff>177800</xdr:colOff>
      <xdr:row>94</xdr:row>
      <xdr:rowOff>144501</xdr:rowOff>
    </xdr:to>
    <xdr:cxnSp macro="">
      <xdr:nvCxnSpPr>
        <xdr:cNvPr id="704" name="直線コネクタ 703"/>
        <xdr:cNvCxnSpPr/>
      </xdr:nvCxnSpPr>
      <xdr:spPr>
        <a:xfrm flipV="1">
          <a:off x="12814300" y="16066801"/>
          <a:ext cx="889000" cy="19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3257</xdr:rowOff>
    </xdr:from>
    <xdr:to>
      <xdr:col>72</xdr:col>
      <xdr:colOff>38100</xdr:colOff>
      <xdr:row>96</xdr:row>
      <xdr:rowOff>104857</xdr:rowOff>
    </xdr:to>
    <xdr:sp macro="" textlink="">
      <xdr:nvSpPr>
        <xdr:cNvPr id="705" name="フローチャート: 判断 704"/>
        <xdr:cNvSpPr/>
      </xdr:nvSpPr>
      <xdr:spPr>
        <a:xfrm>
          <a:off x="13652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95984</xdr:rowOff>
    </xdr:from>
    <xdr:ext cx="534377" cy="259045"/>
    <xdr:sp macro="" textlink="">
      <xdr:nvSpPr>
        <xdr:cNvPr id="706" name="テキスト ボックス 705"/>
        <xdr:cNvSpPr txBox="1"/>
      </xdr:nvSpPr>
      <xdr:spPr>
        <a:xfrm>
          <a:off x="13436111" y="16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170461</xdr:rowOff>
    </xdr:from>
    <xdr:to>
      <xdr:col>67</xdr:col>
      <xdr:colOff>101600</xdr:colOff>
      <xdr:row>96</xdr:row>
      <xdr:rowOff>100611</xdr:rowOff>
    </xdr:to>
    <xdr:sp macro="" textlink="">
      <xdr:nvSpPr>
        <xdr:cNvPr id="707" name="フローチャート: 判断 706"/>
        <xdr:cNvSpPr/>
      </xdr:nvSpPr>
      <xdr:spPr>
        <a:xfrm>
          <a:off x="12763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91738</xdr:rowOff>
    </xdr:from>
    <xdr:ext cx="534377" cy="259045"/>
    <xdr:sp macro="" textlink="">
      <xdr:nvSpPr>
        <xdr:cNvPr id="708" name="テキスト ボックス 707"/>
        <xdr:cNvSpPr txBox="1"/>
      </xdr:nvSpPr>
      <xdr:spPr>
        <a:xfrm>
          <a:off x="12547111" y="1655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162102</xdr:rowOff>
    </xdr:from>
    <xdr:to>
      <xdr:col>85</xdr:col>
      <xdr:colOff>177800</xdr:colOff>
      <xdr:row>94</xdr:row>
      <xdr:rowOff>92252</xdr:rowOff>
    </xdr:to>
    <xdr:sp macro="" textlink="">
      <xdr:nvSpPr>
        <xdr:cNvPr id="714" name="楕円 713"/>
        <xdr:cNvSpPr/>
      </xdr:nvSpPr>
      <xdr:spPr>
        <a:xfrm>
          <a:off x="16268700" y="1610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13529</xdr:rowOff>
    </xdr:from>
    <xdr:ext cx="534377" cy="259045"/>
    <xdr:sp macro="" textlink="">
      <xdr:nvSpPr>
        <xdr:cNvPr id="715" name="公債費該当値テキスト"/>
        <xdr:cNvSpPr txBox="1"/>
      </xdr:nvSpPr>
      <xdr:spPr>
        <a:xfrm>
          <a:off x="16370300" y="15958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56880</xdr:rowOff>
    </xdr:from>
    <xdr:to>
      <xdr:col>81</xdr:col>
      <xdr:colOff>101600</xdr:colOff>
      <xdr:row>94</xdr:row>
      <xdr:rowOff>158480</xdr:rowOff>
    </xdr:to>
    <xdr:sp macro="" textlink="">
      <xdr:nvSpPr>
        <xdr:cNvPr id="716" name="楕円 715"/>
        <xdr:cNvSpPr/>
      </xdr:nvSpPr>
      <xdr:spPr>
        <a:xfrm>
          <a:off x="15430500" y="1617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3557</xdr:rowOff>
    </xdr:from>
    <xdr:ext cx="534377" cy="259045"/>
    <xdr:sp macro="" textlink="">
      <xdr:nvSpPr>
        <xdr:cNvPr id="717" name="テキスト ボックス 716"/>
        <xdr:cNvSpPr txBox="1"/>
      </xdr:nvSpPr>
      <xdr:spPr>
        <a:xfrm>
          <a:off x="15214111" y="15948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86402</xdr:rowOff>
    </xdr:from>
    <xdr:to>
      <xdr:col>76</xdr:col>
      <xdr:colOff>165100</xdr:colOff>
      <xdr:row>94</xdr:row>
      <xdr:rowOff>16552</xdr:rowOff>
    </xdr:to>
    <xdr:sp macro="" textlink="">
      <xdr:nvSpPr>
        <xdr:cNvPr id="718" name="楕円 717"/>
        <xdr:cNvSpPr/>
      </xdr:nvSpPr>
      <xdr:spPr>
        <a:xfrm>
          <a:off x="14541500" y="1603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33079</xdr:rowOff>
    </xdr:from>
    <xdr:ext cx="534377" cy="259045"/>
    <xdr:sp macro="" textlink="">
      <xdr:nvSpPr>
        <xdr:cNvPr id="719" name="テキスト ボックス 718"/>
        <xdr:cNvSpPr txBox="1"/>
      </xdr:nvSpPr>
      <xdr:spPr>
        <a:xfrm>
          <a:off x="14325111" y="1580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71151</xdr:rowOff>
    </xdr:from>
    <xdr:to>
      <xdr:col>72</xdr:col>
      <xdr:colOff>38100</xdr:colOff>
      <xdr:row>94</xdr:row>
      <xdr:rowOff>1301</xdr:rowOff>
    </xdr:to>
    <xdr:sp macro="" textlink="">
      <xdr:nvSpPr>
        <xdr:cNvPr id="720" name="楕円 719"/>
        <xdr:cNvSpPr/>
      </xdr:nvSpPr>
      <xdr:spPr>
        <a:xfrm>
          <a:off x="13652500" y="1601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17828</xdr:rowOff>
    </xdr:from>
    <xdr:ext cx="534377" cy="259045"/>
    <xdr:sp macro="" textlink="">
      <xdr:nvSpPr>
        <xdr:cNvPr id="721" name="テキスト ボックス 720"/>
        <xdr:cNvSpPr txBox="1"/>
      </xdr:nvSpPr>
      <xdr:spPr>
        <a:xfrm>
          <a:off x="13436111" y="15791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93701</xdr:rowOff>
    </xdr:from>
    <xdr:to>
      <xdr:col>67</xdr:col>
      <xdr:colOff>101600</xdr:colOff>
      <xdr:row>95</xdr:row>
      <xdr:rowOff>23851</xdr:rowOff>
    </xdr:to>
    <xdr:sp macro="" textlink="">
      <xdr:nvSpPr>
        <xdr:cNvPr id="722" name="楕円 721"/>
        <xdr:cNvSpPr/>
      </xdr:nvSpPr>
      <xdr:spPr>
        <a:xfrm>
          <a:off x="12763500" y="1621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40378</xdr:rowOff>
    </xdr:from>
    <xdr:ext cx="534377" cy="259045"/>
    <xdr:sp macro="" textlink="">
      <xdr:nvSpPr>
        <xdr:cNvPr id="723" name="テキスト ボックス 722"/>
        <xdr:cNvSpPr txBox="1"/>
      </xdr:nvSpPr>
      <xdr:spPr>
        <a:xfrm>
          <a:off x="12547111" y="1598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5" name="テキスト ボックス 74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66222</xdr:rowOff>
    </xdr:from>
    <xdr:to>
      <xdr:col>116</xdr:col>
      <xdr:colOff>62864</xdr:colOff>
      <xdr:row>39</xdr:row>
      <xdr:rowOff>98878</xdr:rowOff>
    </xdr:to>
    <xdr:cxnSp macro="">
      <xdr:nvCxnSpPr>
        <xdr:cNvPr id="749" name="直線コネクタ 748"/>
        <xdr:cNvCxnSpPr/>
      </xdr:nvCxnSpPr>
      <xdr:spPr>
        <a:xfrm flipV="1">
          <a:off x="22159595" y="5209722"/>
          <a:ext cx="1269"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136523</xdr:rowOff>
    </xdr:from>
    <xdr:ext cx="249299" cy="259045"/>
    <xdr:sp macro="" textlink="">
      <xdr:nvSpPr>
        <xdr:cNvPr id="750" name="諸支出金最小値テキスト"/>
        <xdr:cNvSpPr txBox="1"/>
      </xdr:nvSpPr>
      <xdr:spPr>
        <a:xfrm>
          <a:off x="22212300" y="6823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12899</xdr:rowOff>
    </xdr:from>
    <xdr:ext cx="469744" cy="259045"/>
    <xdr:sp macro="" textlink="">
      <xdr:nvSpPr>
        <xdr:cNvPr id="752" name="諸支出金最大値テキスト"/>
        <xdr:cNvSpPr txBox="1"/>
      </xdr:nvSpPr>
      <xdr:spPr>
        <a:xfrm>
          <a:off x="22212300" y="498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66222</xdr:rowOff>
    </xdr:from>
    <xdr:to>
      <xdr:col>116</xdr:col>
      <xdr:colOff>152400</xdr:colOff>
      <xdr:row>30</xdr:row>
      <xdr:rowOff>66222</xdr:rowOff>
    </xdr:to>
    <xdr:cxnSp macro="">
      <xdr:nvCxnSpPr>
        <xdr:cNvPr id="753" name="直線コネクタ 752"/>
        <xdr:cNvCxnSpPr/>
      </xdr:nvCxnSpPr>
      <xdr:spPr>
        <a:xfrm>
          <a:off x="22072600" y="5209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53974</xdr:rowOff>
    </xdr:from>
    <xdr:ext cx="313932" cy="259045"/>
    <xdr:sp macro="" textlink="">
      <xdr:nvSpPr>
        <xdr:cNvPr id="755" name="諸支出金平均値テキスト"/>
        <xdr:cNvSpPr txBox="1"/>
      </xdr:nvSpPr>
      <xdr:spPr>
        <a:xfrm>
          <a:off x="22212300" y="656907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31097</xdr:rowOff>
    </xdr:from>
    <xdr:to>
      <xdr:col>116</xdr:col>
      <xdr:colOff>114300</xdr:colOff>
      <xdr:row>39</xdr:row>
      <xdr:rowOff>132697</xdr:rowOff>
    </xdr:to>
    <xdr:sp macro="" textlink="">
      <xdr:nvSpPr>
        <xdr:cNvPr id="756" name="フローチャート: 判断 755"/>
        <xdr:cNvSpPr/>
      </xdr:nvSpPr>
      <xdr:spPr>
        <a:xfrm>
          <a:off x="22110700" y="671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29138</xdr:rowOff>
    </xdr:from>
    <xdr:to>
      <xdr:col>112</xdr:col>
      <xdr:colOff>38100</xdr:colOff>
      <xdr:row>39</xdr:row>
      <xdr:rowOff>130738</xdr:rowOff>
    </xdr:to>
    <xdr:sp macro="" textlink="">
      <xdr:nvSpPr>
        <xdr:cNvPr id="758" name="フローチャート: 判断 757"/>
        <xdr:cNvSpPr/>
      </xdr:nvSpPr>
      <xdr:spPr>
        <a:xfrm>
          <a:off x="21272500" y="671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147265</xdr:rowOff>
    </xdr:from>
    <xdr:ext cx="313932" cy="259045"/>
    <xdr:sp macro="" textlink="">
      <xdr:nvSpPr>
        <xdr:cNvPr id="759" name="テキスト ボックス 758"/>
        <xdr:cNvSpPr txBox="1"/>
      </xdr:nvSpPr>
      <xdr:spPr>
        <a:xfrm>
          <a:off x="21166333" y="64909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24892</xdr:rowOff>
    </xdr:from>
    <xdr:to>
      <xdr:col>107</xdr:col>
      <xdr:colOff>101600</xdr:colOff>
      <xdr:row>39</xdr:row>
      <xdr:rowOff>126492</xdr:rowOff>
    </xdr:to>
    <xdr:sp macro="" textlink="">
      <xdr:nvSpPr>
        <xdr:cNvPr id="761" name="フローチャート: 判断 760"/>
        <xdr:cNvSpPr/>
      </xdr:nvSpPr>
      <xdr:spPr>
        <a:xfrm>
          <a:off x="20383500" y="671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143019</xdr:rowOff>
    </xdr:from>
    <xdr:ext cx="313932" cy="259045"/>
    <xdr:sp macro="" textlink="">
      <xdr:nvSpPr>
        <xdr:cNvPr id="762" name="テキスト ボックス 761"/>
        <xdr:cNvSpPr txBox="1"/>
      </xdr:nvSpPr>
      <xdr:spPr>
        <a:xfrm>
          <a:off x="20277333" y="6486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167277</xdr:rowOff>
    </xdr:from>
    <xdr:to>
      <xdr:col>102</xdr:col>
      <xdr:colOff>165100</xdr:colOff>
      <xdr:row>39</xdr:row>
      <xdr:rowOff>97427</xdr:rowOff>
    </xdr:to>
    <xdr:sp macro="" textlink="">
      <xdr:nvSpPr>
        <xdr:cNvPr id="764" name="フローチャート: 判断 763"/>
        <xdr:cNvSpPr/>
      </xdr:nvSpPr>
      <xdr:spPr>
        <a:xfrm>
          <a:off x="19494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113954</xdr:rowOff>
    </xdr:from>
    <xdr:ext cx="378565" cy="259045"/>
    <xdr:sp macro="" textlink="">
      <xdr:nvSpPr>
        <xdr:cNvPr id="765" name="テキスト ボックス 764"/>
        <xdr:cNvSpPr txBox="1"/>
      </xdr:nvSpPr>
      <xdr:spPr>
        <a:xfrm>
          <a:off x="19356017" y="6457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143438</xdr:rowOff>
    </xdr:from>
    <xdr:to>
      <xdr:col>98</xdr:col>
      <xdr:colOff>38100</xdr:colOff>
      <xdr:row>39</xdr:row>
      <xdr:rowOff>73588</xdr:rowOff>
    </xdr:to>
    <xdr:sp macro="" textlink="">
      <xdr:nvSpPr>
        <xdr:cNvPr id="766" name="フローチャート: 判断 765"/>
        <xdr:cNvSpPr/>
      </xdr:nvSpPr>
      <xdr:spPr>
        <a:xfrm>
          <a:off x="18605500" y="6658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90114</xdr:rowOff>
    </xdr:from>
    <xdr:ext cx="378565" cy="259045"/>
    <xdr:sp macro="" textlink="">
      <xdr:nvSpPr>
        <xdr:cNvPr id="767" name="テキスト ボックス 766"/>
        <xdr:cNvSpPr txBox="1"/>
      </xdr:nvSpPr>
      <xdr:spPr>
        <a:xfrm>
          <a:off x="18467017" y="6433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9523</xdr:rowOff>
    </xdr:from>
    <xdr:ext cx="249299" cy="259045"/>
    <xdr:sp macro="" textlink="">
      <xdr:nvSpPr>
        <xdr:cNvPr id="774" name="諸支出金該当値テキスト"/>
        <xdr:cNvSpPr txBox="1"/>
      </xdr:nvSpPr>
      <xdr:spPr>
        <a:xfrm>
          <a:off x="22212300" y="6696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民生費については、住民一人当たりのコストが上昇傾向にあり、今年度の住民一人あたりのコストは１０４，００３円となった。今年度の主な増加要因として、障害福祉サービスの利用者増や高齢化社会に伴う社会保障経費の増加、子育て就業支援事業を実施したことが挙げられる。教育費については、前年度より増加しており、住民一人当たりのコストは４７，５００円となった。主な増加要因として、上牧第二小学校プール改築事業や第二体育館耐震補強及び改修事業など大規模工事を実施したことが挙げられる。公債費については、地方債残高は減少傾向にあるが、近年、交付税算入のある地方債の借入や据置期間の設定見直し、積極的な繰上償還を実施しているため、住民一人当たりのコストは前年度より増の５６，０１７円となった。依然として高水準にあるため、将来負担を減少させるため積極的な繰上償還や据置期間の設定見直しの継続、交付税算入のない地方債の借入を抑制していくよう努め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奈良県上牧町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額については、今年度も黒字となり前年度と比較すると標準財政規模比で０．５２の増加となった。実質単年度収支については、前年度よりも改善しているが、財政調整基金の取崩し額が増加したことに伴い今年度も赤字となった。今後は町税の徴収率向上対策や事務事業の見直しを進め、実質収支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奈良県上牧町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連結実質赤字比率に係る各会計において、黒字額の大部分を水道事業会計が占めている。集中改革プラン等により、行財政改革に取り組んだことで、すべての会計において平成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年度決算以降、黒字となった。平成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一般会計において、地方消費税交付金や特別交付税などについて予算額を上回る収入があったことや、支出の抑制に努めたことで、黒字額が増加となった。また、国民健康保険特別会計においては、財政調整基金繰入額が増となったことで、黒字が増加となった。今後も一般会計だけでなく、全ての会計において、財政の健全化を図り、連結実質赤字比率の安定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5919;&#20849;&#26377;/03.&#36001;&#25919;&#38306;&#20418;&#65288;&#29031;&#20250;&#65289;/&#24179;&#25104;31&#24180;&#24230;/&#36001;&#25919;&#29366;&#27841;&#36039;&#26009;&#38598;2017&#65288;&#20844;&#20250;&#35336;&#36861;&#21152;&#65289;/&#12304;&#36001;&#25919;&#29366;&#27841;&#36039;&#26009;&#38598;&#12305;_294241_&#19978;&#29287;&#30010;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cell r="CF51">
            <v>154</v>
          </cell>
          <cell r="CN51">
            <v>138.9</v>
          </cell>
          <cell r="CV51">
            <v>138.1</v>
          </cell>
        </row>
        <row r="53">
          <cell r="CF53">
            <v>58.7</v>
          </cell>
          <cell r="CN53">
            <v>66.099999999999994</v>
          </cell>
          <cell r="CV53">
            <v>66.8</v>
          </cell>
        </row>
        <row r="55">
          <cell r="AN55" t="str">
            <v>類似団体内平均値</v>
          </cell>
          <cell r="CF55">
            <v>13</v>
          </cell>
          <cell r="CN55">
            <v>21</v>
          </cell>
          <cell r="CV55">
            <v>20.2</v>
          </cell>
        </row>
        <row r="57">
          <cell r="CF57">
            <v>53.4</v>
          </cell>
          <cell r="CN57">
            <v>56.1</v>
          </cell>
          <cell r="CV57">
            <v>58.1</v>
          </cell>
        </row>
        <row r="72">
          <cell r="BP72" t="str">
            <v>H25</v>
          </cell>
          <cell r="BX72" t="str">
            <v>H26</v>
          </cell>
          <cell r="CF72" t="str">
            <v>H27</v>
          </cell>
          <cell r="CN72" t="str">
            <v>H28</v>
          </cell>
          <cell r="CV72" t="str">
            <v>H29</v>
          </cell>
        </row>
        <row r="73">
          <cell r="AN73" t="str">
            <v>当該団体値</v>
          </cell>
          <cell r="BP73">
            <v>192.1</v>
          </cell>
          <cell r="BX73">
            <v>188.9</v>
          </cell>
          <cell r="CF73">
            <v>154</v>
          </cell>
          <cell r="CN73">
            <v>138.9</v>
          </cell>
          <cell r="CV73">
            <v>138.1</v>
          </cell>
        </row>
        <row r="75">
          <cell r="BP75">
            <v>13.5</v>
          </cell>
          <cell r="BX75">
            <v>13.2</v>
          </cell>
          <cell r="CF75">
            <v>13.4</v>
          </cell>
          <cell r="CN75">
            <v>14.7</v>
          </cell>
          <cell r="CV75">
            <v>14.4</v>
          </cell>
        </row>
        <row r="77">
          <cell r="AN77" t="str">
            <v>類似団体内平均値</v>
          </cell>
          <cell r="BP77">
            <v>22.3</v>
          </cell>
          <cell r="BX77">
            <v>20.3</v>
          </cell>
          <cell r="CF77">
            <v>13</v>
          </cell>
          <cell r="CN77">
            <v>21</v>
          </cell>
          <cell r="CV77">
            <v>20.2</v>
          </cell>
        </row>
        <row r="79">
          <cell r="BP79">
            <v>8.5</v>
          </cell>
          <cell r="BX79">
            <v>7.7</v>
          </cell>
          <cell r="CF79">
            <v>6.8</v>
          </cell>
          <cell r="CN79">
            <v>6.8</v>
          </cell>
          <cell r="CV79">
            <v>6.8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586" t="s">
        <v>74</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587" t="s">
        <v>76</v>
      </c>
      <c r="C3" s="588"/>
      <c r="D3" s="588"/>
      <c r="E3" s="589"/>
      <c r="F3" s="589"/>
      <c r="G3" s="589"/>
      <c r="H3" s="589"/>
      <c r="I3" s="589"/>
      <c r="J3" s="589"/>
      <c r="K3" s="589"/>
      <c r="L3" s="589" t="s">
        <v>77</v>
      </c>
      <c r="M3" s="589"/>
      <c r="N3" s="589"/>
      <c r="O3" s="589"/>
      <c r="P3" s="589"/>
      <c r="Q3" s="589"/>
      <c r="R3" s="592"/>
      <c r="S3" s="592"/>
      <c r="T3" s="592"/>
      <c r="U3" s="592"/>
      <c r="V3" s="593"/>
      <c r="W3" s="486" t="s">
        <v>78</v>
      </c>
      <c r="X3" s="487"/>
      <c r="Y3" s="487"/>
      <c r="Z3" s="487"/>
      <c r="AA3" s="487"/>
      <c r="AB3" s="588"/>
      <c r="AC3" s="592" t="s">
        <v>79</v>
      </c>
      <c r="AD3" s="487"/>
      <c r="AE3" s="487"/>
      <c r="AF3" s="487"/>
      <c r="AG3" s="487"/>
      <c r="AH3" s="487"/>
      <c r="AI3" s="487"/>
      <c r="AJ3" s="487"/>
      <c r="AK3" s="487"/>
      <c r="AL3" s="554"/>
      <c r="AM3" s="486" t="s">
        <v>80</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81</v>
      </c>
      <c r="BO3" s="487"/>
      <c r="BP3" s="487"/>
      <c r="BQ3" s="487"/>
      <c r="BR3" s="487"/>
      <c r="BS3" s="487"/>
      <c r="BT3" s="487"/>
      <c r="BU3" s="554"/>
      <c r="BV3" s="486" t="s">
        <v>82</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83</v>
      </c>
      <c r="CU3" s="487"/>
      <c r="CV3" s="487"/>
      <c r="CW3" s="487"/>
      <c r="CX3" s="487"/>
      <c r="CY3" s="487"/>
      <c r="CZ3" s="487"/>
      <c r="DA3" s="554"/>
      <c r="DB3" s="486" t="s">
        <v>84</v>
      </c>
      <c r="DC3" s="487"/>
      <c r="DD3" s="487"/>
      <c r="DE3" s="487"/>
      <c r="DF3" s="487"/>
      <c r="DG3" s="487"/>
      <c r="DH3" s="487"/>
      <c r="DI3" s="554"/>
      <c r="DJ3" s="165"/>
      <c r="DK3" s="165"/>
      <c r="DL3" s="165"/>
      <c r="DM3" s="165"/>
      <c r="DN3" s="165"/>
      <c r="DO3" s="165"/>
    </row>
    <row r="4" spans="1:119" ht="18.75" customHeight="1">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85</v>
      </c>
      <c r="AZ4" s="400"/>
      <c r="BA4" s="400"/>
      <c r="BB4" s="400"/>
      <c r="BC4" s="400"/>
      <c r="BD4" s="400"/>
      <c r="BE4" s="400"/>
      <c r="BF4" s="400"/>
      <c r="BG4" s="400"/>
      <c r="BH4" s="400"/>
      <c r="BI4" s="400"/>
      <c r="BJ4" s="400"/>
      <c r="BK4" s="400"/>
      <c r="BL4" s="400"/>
      <c r="BM4" s="401"/>
      <c r="BN4" s="402">
        <v>7919270</v>
      </c>
      <c r="BO4" s="403"/>
      <c r="BP4" s="403"/>
      <c r="BQ4" s="403"/>
      <c r="BR4" s="403"/>
      <c r="BS4" s="403"/>
      <c r="BT4" s="403"/>
      <c r="BU4" s="404"/>
      <c r="BV4" s="402">
        <v>7934343</v>
      </c>
      <c r="BW4" s="403"/>
      <c r="BX4" s="403"/>
      <c r="BY4" s="403"/>
      <c r="BZ4" s="403"/>
      <c r="CA4" s="403"/>
      <c r="CB4" s="403"/>
      <c r="CC4" s="404"/>
      <c r="CD4" s="580" t="s">
        <v>86</v>
      </c>
      <c r="CE4" s="581"/>
      <c r="CF4" s="581"/>
      <c r="CG4" s="581"/>
      <c r="CH4" s="581"/>
      <c r="CI4" s="581"/>
      <c r="CJ4" s="581"/>
      <c r="CK4" s="581"/>
      <c r="CL4" s="581"/>
      <c r="CM4" s="581"/>
      <c r="CN4" s="581"/>
      <c r="CO4" s="581"/>
      <c r="CP4" s="581"/>
      <c r="CQ4" s="581"/>
      <c r="CR4" s="581"/>
      <c r="CS4" s="582"/>
      <c r="CT4" s="583">
        <v>3.9</v>
      </c>
      <c r="CU4" s="584"/>
      <c r="CV4" s="584"/>
      <c r="CW4" s="584"/>
      <c r="CX4" s="584"/>
      <c r="CY4" s="584"/>
      <c r="CZ4" s="584"/>
      <c r="DA4" s="585"/>
      <c r="DB4" s="583">
        <v>3.4</v>
      </c>
      <c r="DC4" s="584"/>
      <c r="DD4" s="584"/>
      <c r="DE4" s="584"/>
      <c r="DF4" s="584"/>
      <c r="DG4" s="584"/>
      <c r="DH4" s="584"/>
      <c r="DI4" s="585"/>
      <c r="DJ4" s="165"/>
      <c r="DK4" s="165"/>
      <c r="DL4" s="165"/>
      <c r="DM4" s="165"/>
      <c r="DN4" s="165"/>
      <c r="DO4" s="165"/>
    </row>
    <row r="5" spans="1:119" ht="18.75" customHeight="1">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87</v>
      </c>
      <c r="AN5" s="381"/>
      <c r="AO5" s="381"/>
      <c r="AP5" s="381"/>
      <c r="AQ5" s="381"/>
      <c r="AR5" s="381"/>
      <c r="AS5" s="381"/>
      <c r="AT5" s="382"/>
      <c r="AU5" s="464" t="s">
        <v>88</v>
      </c>
      <c r="AV5" s="465"/>
      <c r="AW5" s="465"/>
      <c r="AX5" s="465"/>
      <c r="AY5" s="387" t="s">
        <v>89</v>
      </c>
      <c r="AZ5" s="388"/>
      <c r="BA5" s="388"/>
      <c r="BB5" s="388"/>
      <c r="BC5" s="388"/>
      <c r="BD5" s="388"/>
      <c r="BE5" s="388"/>
      <c r="BF5" s="388"/>
      <c r="BG5" s="388"/>
      <c r="BH5" s="388"/>
      <c r="BI5" s="388"/>
      <c r="BJ5" s="388"/>
      <c r="BK5" s="388"/>
      <c r="BL5" s="388"/>
      <c r="BM5" s="389"/>
      <c r="BN5" s="407">
        <v>7638698</v>
      </c>
      <c r="BO5" s="408"/>
      <c r="BP5" s="408"/>
      <c r="BQ5" s="408"/>
      <c r="BR5" s="408"/>
      <c r="BS5" s="408"/>
      <c r="BT5" s="408"/>
      <c r="BU5" s="409"/>
      <c r="BV5" s="407">
        <v>7701031</v>
      </c>
      <c r="BW5" s="408"/>
      <c r="BX5" s="408"/>
      <c r="BY5" s="408"/>
      <c r="BZ5" s="408"/>
      <c r="CA5" s="408"/>
      <c r="CB5" s="408"/>
      <c r="CC5" s="409"/>
      <c r="CD5" s="416" t="s">
        <v>90</v>
      </c>
      <c r="CE5" s="417"/>
      <c r="CF5" s="417"/>
      <c r="CG5" s="417"/>
      <c r="CH5" s="417"/>
      <c r="CI5" s="417"/>
      <c r="CJ5" s="417"/>
      <c r="CK5" s="417"/>
      <c r="CL5" s="417"/>
      <c r="CM5" s="417"/>
      <c r="CN5" s="417"/>
      <c r="CO5" s="417"/>
      <c r="CP5" s="417"/>
      <c r="CQ5" s="417"/>
      <c r="CR5" s="417"/>
      <c r="CS5" s="418"/>
      <c r="CT5" s="377">
        <v>98.7</v>
      </c>
      <c r="CU5" s="378"/>
      <c r="CV5" s="378"/>
      <c r="CW5" s="378"/>
      <c r="CX5" s="378"/>
      <c r="CY5" s="378"/>
      <c r="CZ5" s="378"/>
      <c r="DA5" s="379"/>
      <c r="DB5" s="377">
        <v>98.7</v>
      </c>
      <c r="DC5" s="378"/>
      <c r="DD5" s="378"/>
      <c r="DE5" s="378"/>
      <c r="DF5" s="378"/>
      <c r="DG5" s="378"/>
      <c r="DH5" s="378"/>
      <c r="DI5" s="379"/>
      <c r="DJ5" s="165"/>
      <c r="DK5" s="165"/>
      <c r="DL5" s="165"/>
      <c r="DM5" s="165"/>
      <c r="DN5" s="165"/>
      <c r="DO5" s="165"/>
    </row>
    <row r="6" spans="1:119" ht="18.75" customHeight="1">
      <c r="A6" s="166"/>
      <c r="B6" s="560" t="s">
        <v>91</v>
      </c>
      <c r="C6" s="421"/>
      <c r="D6" s="421"/>
      <c r="E6" s="561"/>
      <c r="F6" s="561"/>
      <c r="G6" s="561"/>
      <c r="H6" s="561"/>
      <c r="I6" s="561"/>
      <c r="J6" s="561"/>
      <c r="K6" s="561"/>
      <c r="L6" s="561" t="s">
        <v>92</v>
      </c>
      <c r="M6" s="561"/>
      <c r="N6" s="561"/>
      <c r="O6" s="561"/>
      <c r="P6" s="561"/>
      <c r="Q6" s="561"/>
      <c r="R6" s="445"/>
      <c r="S6" s="445"/>
      <c r="T6" s="445"/>
      <c r="U6" s="445"/>
      <c r="V6" s="567"/>
      <c r="W6" s="498" t="s">
        <v>93</v>
      </c>
      <c r="X6" s="420"/>
      <c r="Y6" s="420"/>
      <c r="Z6" s="420"/>
      <c r="AA6" s="420"/>
      <c r="AB6" s="421"/>
      <c r="AC6" s="572" t="s">
        <v>94</v>
      </c>
      <c r="AD6" s="573"/>
      <c r="AE6" s="573"/>
      <c r="AF6" s="573"/>
      <c r="AG6" s="573"/>
      <c r="AH6" s="573"/>
      <c r="AI6" s="573"/>
      <c r="AJ6" s="573"/>
      <c r="AK6" s="573"/>
      <c r="AL6" s="574"/>
      <c r="AM6" s="476" t="s">
        <v>95</v>
      </c>
      <c r="AN6" s="381"/>
      <c r="AO6" s="381"/>
      <c r="AP6" s="381"/>
      <c r="AQ6" s="381"/>
      <c r="AR6" s="381"/>
      <c r="AS6" s="381"/>
      <c r="AT6" s="382"/>
      <c r="AU6" s="464" t="s">
        <v>96</v>
      </c>
      <c r="AV6" s="465"/>
      <c r="AW6" s="465"/>
      <c r="AX6" s="465"/>
      <c r="AY6" s="387" t="s">
        <v>97</v>
      </c>
      <c r="AZ6" s="388"/>
      <c r="BA6" s="388"/>
      <c r="BB6" s="388"/>
      <c r="BC6" s="388"/>
      <c r="BD6" s="388"/>
      <c r="BE6" s="388"/>
      <c r="BF6" s="388"/>
      <c r="BG6" s="388"/>
      <c r="BH6" s="388"/>
      <c r="BI6" s="388"/>
      <c r="BJ6" s="388"/>
      <c r="BK6" s="388"/>
      <c r="BL6" s="388"/>
      <c r="BM6" s="389"/>
      <c r="BN6" s="407">
        <v>280572</v>
      </c>
      <c r="BO6" s="408"/>
      <c r="BP6" s="408"/>
      <c r="BQ6" s="408"/>
      <c r="BR6" s="408"/>
      <c r="BS6" s="408"/>
      <c r="BT6" s="408"/>
      <c r="BU6" s="409"/>
      <c r="BV6" s="407">
        <v>233312</v>
      </c>
      <c r="BW6" s="408"/>
      <c r="BX6" s="408"/>
      <c r="BY6" s="408"/>
      <c r="BZ6" s="408"/>
      <c r="CA6" s="408"/>
      <c r="CB6" s="408"/>
      <c r="CC6" s="409"/>
      <c r="CD6" s="416" t="s">
        <v>98</v>
      </c>
      <c r="CE6" s="417"/>
      <c r="CF6" s="417"/>
      <c r="CG6" s="417"/>
      <c r="CH6" s="417"/>
      <c r="CI6" s="417"/>
      <c r="CJ6" s="417"/>
      <c r="CK6" s="417"/>
      <c r="CL6" s="417"/>
      <c r="CM6" s="417"/>
      <c r="CN6" s="417"/>
      <c r="CO6" s="417"/>
      <c r="CP6" s="417"/>
      <c r="CQ6" s="417"/>
      <c r="CR6" s="417"/>
      <c r="CS6" s="418"/>
      <c r="CT6" s="557">
        <v>104.5</v>
      </c>
      <c r="CU6" s="558"/>
      <c r="CV6" s="558"/>
      <c r="CW6" s="558"/>
      <c r="CX6" s="558"/>
      <c r="CY6" s="558"/>
      <c r="CZ6" s="558"/>
      <c r="DA6" s="559"/>
      <c r="DB6" s="557">
        <v>104.1</v>
      </c>
      <c r="DC6" s="558"/>
      <c r="DD6" s="558"/>
      <c r="DE6" s="558"/>
      <c r="DF6" s="558"/>
      <c r="DG6" s="558"/>
      <c r="DH6" s="558"/>
      <c r="DI6" s="559"/>
      <c r="DJ6" s="165"/>
      <c r="DK6" s="165"/>
      <c r="DL6" s="165"/>
      <c r="DM6" s="165"/>
      <c r="DN6" s="165"/>
      <c r="DO6" s="165"/>
    </row>
    <row r="7" spans="1:119" ht="18.75" customHeight="1">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99</v>
      </c>
      <c r="AN7" s="381"/>
      <c r="AO7" s="381"/>
      <c r="AP7" s="381"/>
      <c r="AQ7" s="381"/>
      <c r="AR7" s="381"/>
      <c r="AS7" s="381"/>
      <c r="AT7" s="382"/>
      <c r="AU7" s="464" t="s">
        <v>88</v>
      </c>
      <c r="AV7" s="465"/>
      <c r="AW7" s="465"/>
      <c r="AX7" s="465"/>
      <c r="AY7" s="387" t="s">
        <v>100</v>
      </c>
      <c r="AZ7" s="388"/>
      <c r="BA7" s="388"/>
      <c r="BB7" s="388"/>
      <c r="BC7" s="388"/>
      <c r="BD7" s="388"/>
      <c r="BE7" s="388"/>
      <c r="BF7" s="388"/>
      <c r="BG7" s="388"/>
      <c r="BH7" s="388"/>
      <c r="BI7" s="388"/>
      <c r="BJ7" s="388"/>
      <c r="BK7" s="388"/>
      <c r="BL7" s="388"/>
      <c r="BM7" s="389"/>
      <c r="BN7" s="407">
        <v>87556</v>
      </c>
      <c r="BO7" s="408"/>
      <c r="BP7" s="408"/>
      <c r="BQ7" s="408"/>
      <c r="BR7" s="408"/>
      <c r="BS7" s="408"/>
      <c r="BT7" s="408"/>
      <c r="BU7" s="409"/>
      <c r="BV7" s="407">
        <v>67230</v>
      </c>
      <c r="BW7" s="408"/>
      <c r="BX7" s="408"/>
      <c r="BY7" s="408"/>
      <c r="BZ7" s="408"/>
      <c r="CA7" s="408"/>
      <c r="CB7" s="408"/>
      <c r="CC7" s="409"/>
      <c r="CD7" s="416" t="s">
        <v>101</v>
      </c>
      <c r="CE7" s="417"/>
      <c r="CF7" s="417"/>
      <c r="CG7" s="417"/>
      <c r="CH7" s="417"/>
      <c r="CI7" s="417"/>
      <c r="CJ7" s="417"/>
      <c r="CK7" s="417"/>
      <c r="CL7" s="417"/>
      <c r="CM7" s="417"/>
      <c r="CN7" s="417"/>
      <c r="CO7" s="417"/>
      <c r="CP7" s="417"/>
      <c r="CQ7" s="417"/>
      <c r="CR7" s="417"/>
      <c r="CS7" s="418"/>
      <c r="CT7" s="407">
        <v>4970764</v>
      </c>
      <c r="CU7" s="408"/>
      <c r="CV7" s="408"/>
      <c r="CW7" s="408"/>
      <c r="CX7" s="408"/>
      <c r="CY7" s="408"/>
      <c r="CZ7" s="408"/>
      <c r="DA7" s="409"/>
      <c r="DB7" s="407">
        <v>4938710</v>
      </c>
      <c r="DC7" s="408"/>
      <c r="DD7" s="408"/>
      <c r="DE7" s="408"/>
      <c r="DF7" s="408"/>
      <c r="DG7" s="408"/>
      <c r="DH7" s="408"/>
      <c r="DI7" s="409"/>
      <c r="DJ7" s="165"/>
      <c r="DK7" s="165"/>
      <c r="DL7" s="165"/>
      <c r="DM7" s="165"/>
      <c r="DN7" s="165"/>
      <c r="DO7" s="165"/>
    </row>
    <row r="8" spans="1:119" ht="18.75" customHeight="1" thickBot="1">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102</v>
      </c>
      <c r="AN8" s="381"/>
      <c r="AO8" s="381"/>
      <c r="AP8" s="381"/>
      <c r="AQ8" s="381"/>
      <c r="AR8" s="381"/>
      <c r="AS8" s="381"/>
      <c r="AT8" s="382"/>
      <c r="AU8" s="464" t="s">
        <v>103</v>
      </c>
      <c r="AV8" s="465"/>
      <c r="AW8" s="465"/>
      <c r="AX8" s="465"/>
      <c r="AY8" s="387" t="s">
        <v>104</v>
      </c>
      <c r="AZ8" s="388"/>
      <c r="BA8" s="388"/>
      <c r="BB8" s="388"/>
      <c r="BC8" s="388"/>
      <c r="BD8" s="388"/>
      <c r="BE8" s="388"/>
      <c r="BF8" s="388"/>
      <c r="BG8" s="388"/>
      <c r="BH8" s="388"/>
      <c r="BI8" s="388"/>
      <c r="BJ8" s="388"/>
      <c r="BK8" s="388"/>
      <c r="BL8" s="388"/>
      <c r="BM8" s="389"/>
      <c r="BN8" s="407">
        <v>193016</v>
      </c>
      <c r="BO8" s="408"/>
      <c r="BP8" s="408"/>
      <c r="BQ8" s="408"/>
      <c r="BR8" s="408"/>
      <c r="BS8" s="408"/>
      <c r="BT8" s="408"/>
      <c r="BU8" s="409"/>
      <c r="BV8" s="407">
        <v>166082</v>
      </c>
      <c r="BW8" s="408"/>
      <c r="BX8" s="408"/>
      <c r="BY8" s="408"/>
      <c r="BZ8" s="408"/>
      <c r="CA8" s="408"/>
      <c r="CB8" s="408"/>
      <c r="CC8" s="409"/>
      <c r="CD8" s="416" t="s">
        <v>105</v>
      </c>
      <c r="CE8" s="417"/>
      <c r="CF8" s="417"/>
      <c r="CG8" s="417"/>
      <c r="CH8" s="417"/>
      <c r="CI8" s="417"/>
      <c r="CJ8" s="417"/>
      <c r="CK8" s="417"/>
      <c r="CL8" s="417"/>
      <c r="CM8" s="417"/>
      <c r="CN8" s="417"/>
      <c r="CO8" s="417"/>
      <c r="CP8" s="417"/>
      <c r="CQ8" s="417"/>
      <c r="CR8" s="417"/>
      <c r="CS8" s="418"/>
      <c r="CT8" s="520">
        <v>0.49</v>
      </c>
      <c r="CU8" s="521"/>
      <c r="CV8" s="521"/>
      <c r="CW8" s="521"/>
      <c r="CX8" s="521"/>
      <c r="CY8" s="521"/>
      <c r="CZ8" s="521"/>
      <c r="DA8" s="522"/>
      <c r="DB8" s="520">
        <v>0.48</v>
      </c>
      <c r="DC8" s="521"/>
      <c r="DD8" s="521"/>
      <c r="DE8" s="521"/>
      <c r="DF8" s="521"/>
      <c r="DG8" s="521"/>
      <c r="DH8" s="521"/>
      <c r="DI8" s="522"/>
      <c r="DJ8" s="165"/>
      <c r="DK8" s="165"/>
      <c r="DL8" s="165"/>
      <c r="DM8" s="165"/>
      <c r="DN8" s="165"/>
      <c r="DO8" s="165"/>
    </row>
    <row r="9" spans="1:119" ht="18.75" customHeight="1" thickBot="1">
      <c r="A9" s="166"/>
      <c r="B9" s="546" t="s">
        <v>106</v>
      </c>
      <c r="C9" s="547"/>
      <c r="D9" s="547"/>
      <c r="E9" s="547"/>
      <c r="F9" s="547"/>
      <c r="G9" s="547"/>
      <c r="H9" s="547"/>
      <c r="I9" s="547"/>
      <c r="J9" s="547"/>
      <c r="K9" s="470"/>
      <c r="L9" s="548" t="s">
        <v>107</v>
      </c>
      <c r="M9" s="549"/>
      <c r="N9" s="549"/>
      <c r="O9" s="549"/>
      <c r="P9" s="549"/>
      <c r="Q9" s="550"/>
      <c r="R9" s="551">
        <v>22054</v>
      </c>
      <c r="S9" s="552"/>
      <c r="T9" s="552"/>
      <c r="U9" s="552"/>
      <c r="V9" s="553"/>
      <c r="W9" s="486" t="s">
        <v>108</v>
      </c>
      <c r="X9" s="487"/>
      <c r="Y9" s="487"/>
      <c r="Z9" s="487"/>
      <c r="AA9" s="487"/>
      <c r="AB9" s="487"/>
      <c r="AC9" s="487"/>
      <c r="AD9" s="487"/>
      <c r="AE9" s="487"/>
      <c r="AF9" s="487"/>
      <c r="AG9" s="487"/>
      <c r="AH9" s="487"/>
      <c r="AI9" s="487"/>
      <c r="AJ9" s="487"/>
      <c r="AK9" s="487"/>
      <c r="AL9" s="554"/>
      <c r="AM9" s="476" t="s">
        <v>109</v>
      </c>
      <c r="AN9" s="381"/>
      <c r="AO9" s="381"/>
      <c r="AP9" s="381"/>
      <c r="AQ9" s="381"/>
      <c r="AR9" s="381"/>
      <c r="AS9" s="381"/>
      <c r="AT9" s="382"/>
      <c r="AU9" s="464" t="s">
        <v>88</v>
      </c>
      <c r="AV9" s="465"/>
      <c r="AW9" s="465"/>
      <c r="AX9" s="465"/>
      <c r="AY9" s="387" t="s">
        <v>110</v>
      </c>
      <c r="AZ9" s="388"/>
      <c r="BA9" s="388"/>
      <c r="BB9" s="388"/>
      <c r="BC9" s="388"/>
      <c r="BD9" s="388"/>
      <c r="BE9" s="388"/>
      <c r="BF9" s="388"/>
      <c r="BG9" s="388"/>
      <c r="BH9" s="388"/>
      <c r="BI9" s="388"/>
      <c r="BJ9" s="388"/>
      <c r="BK9" s="388"/>
      <c r="BL9" s="388"/>
      <c r="BM9" s="389"/>
      <c r="BN9" s="407">
        <v>26934</v>
      </c>
      <c r="BO9" s="408"/>
      <c r="BP9" s="408"/>
      <c r="BQ9" s="408"/>
      <c r="BR9" s="408"/>
      <c r="BS9" s="408"/>
      <c r="BT9" s="408"/>
      <c r="BU9" s="409"/>
      <c r="BV9" s="407">
        <v>-85157</v>
      </c>
      <c r="BW9" s="408"/>
      <c r="BX9" s="408"/>
      <c r="BY9" s="408"/>
      <c r="BZ9" s="408"/>
      <c r="CA9" s="408"/>
      <c r="CB9" s="408"/>
      <c r="CC9" s="409"/>
      <c r="CD9" s="416" t="s">
        <v>111</v>
      </c>
      <c r="CE9" s="417"/>
      <c r="CF9" s="417"/>
      <c r="CG9" s="417"/>
      <c r="CH9" s="417"/>
      <c r="CI9" s="417"/>
      <c r="CJ9" s="417"/>
      <c r="CK9" s="417"/>
      <c r="CL9" s="417"/>
      <c r="CM9" s="417"/>
      <c r="CN9" s="417"/>
      <c r="CO9" s="417"/>
      <c r="CP9" s="417"/>
      <c r="CQ9" s="417"/>
      <c r="CR9" s="417"/>
      <c r="CS9" s="418"/>
      <c r="CT9" s="377">
        <v>21.1</v>
      </c>
      <c r="CU9" s="378"/>
      <c r="CV9" s="378"/>
      <c r="CW9" s="378"/>
      <c r="CX9" s="378"/>
      <c r="CY9" s="378"/>
      <c r="CZ9" s="378"/>
      <c r="DA9" s="379"/>
      <c r="DB9" s="377">
        <v>20.100000000000001</v>
      </c>
      <c r="DC9" s="378"/>
      <c r="DD9" s="378"/>
      <c r="DE9" s="378"/>
      <c r="DF9" s="378"/>
      <c r="DG9" s="378"/>
      <c r="DH9" s="378"/>
      <c r="DI9" s="379"/>
      <c r="DJ9" s="165"/>
      <c r="DK9" s="165"/>
      <c r="DL9" s="165"/>
      <c r="DM9" s="165"/>
      <c r="DN9" s="165"/>
      <c r="DO9" s="165"/>
    </row>
    <row r="10" spans="1:119" ht="18.75" customHeight="1" thickBot="1">
      <c r="A10" s="166"/>
      <c r="B10" s="546"/>
      <c r="C10" s="547"/>
      <c r="D10" s="547"/>
      <c r="E10" s="547"/>
      <c r="F10" s="547"/>
      <c r="G10" s="547"/>
      <c r="H10" s="547"/>
      <c r="I10" s="547"/>
      <c r="J10" s="547"/>
      <c r="K10" s="470"/>
      <c r="L10" s="380" t="s">
        <v>112</v>
      </c>
      <c r="M10" s="381"/>
      <c r="N10" s="381"/>
      <c r="O10" s="381"/>
      <c r="P10" s="381"/>
      <c r="Q10" s="382"/>
      <c r="R10" s="383">
        <v>23728</v>
      </c>
      <c r="S10" s="384"/>
      <c r="T10" s="384"/>
      <c r="U10" s="384"/>
      <c r="V10" s="386"/>
      <c r="W10" s="555"/>
      <c r="X10" s="369"/>
      <c r="Y10" s="369"/>
      <c r="Z10" s="369"/>
      <c r="AA10" s="369"/>
      <c r="AB10" s="369"/>
      <c r="AC10" s="369"/>
      <c r="AD10" s="369"/>
      <c r="AE10" s="369"/>
      <c r="AF10" s="369"/>
      <c r="AG10" s="369"/>
      <c r="AH10" s="369"/>
      <c r="AI10" s="369"/>
      <c r="AJ10" s="369"/>
      <c r="AK10" s="369"/>
      <c r="AL10" s="556"/>
      <c r="AM10" s="476" t="s">
        <v>113</v>
      </c>
      <c r="AN10" s="381"/>
      <c r="AO10" s="381"/>
      <c r="AP10" s="381"/>
      <c r="AQ10" s="381"/>
      <c r="AR10" s="381"/>
      <c r="AS10" s="381"/>
      <c r="AT10" s="382"/>
      <c r="AU10" s="464" t="s">
        <v>114</v>
      </c>
      <c r="AV10" s="465"/>
      <c r="AW10" s="465"/>
      <c r="AX10" s="465"/>
      <c r="AY10" s="387" t="s">
        <v>115</v>
      </c>
      <c r="AZ10" s="388"/>
      <c r="BA10" s="388"/>
      <c r="BB10" s="388"/>
      <c r="BC10" s="388"/>
      <c r="BD10" s="388"/>
      <c r="BE10" s="388"/>
      <c r="BF10" s="388"/>
      <c r="BG10" s="388"/>
      <c r="BH10" s="388"/>
      <c r="BI10" s="388"/>
      <c r="BJ10" s="388"/>
      <c r="BK10" s="388"/>
      <c r="BL10" s="388"/>
      <c r="BM10" s="389"/>
      <c r="BN10" s="407">
        <v>189828</v>
      </c>
      <c r="BO10" s="408"/>
      <c r="BP10" s="408"/>
      <c r="BQ10" s="408"/>
      <c r="BR10" s="408"/>
      <c r="BS10" s="408"/>
      <c r="BT10" s="408"/>
      <c r="BU10" s="409"/>
      <c r="BV10" s="407">
        <v>158572</v>
      </c>
      <c r="BW10" s="408"/>
      <c r="BX10" s="408"/>
      <c r="BY10" s="408"/>
      <c r="BZ10" s="408"/>
      <c r="CA10" s="408"/>
      <c r="CB10" s="408"/>
      <c r="CC10" s="409"/>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46"/>
      <c r="C11" s="547"/>
      <c r="D11" s="547"/>
      <c r="E11" s="547"/>
      <c r="F11" s="547"/>
      <c r="G11" s="547"/>
      <c r="H11" s="547"/>
      <c r="I11" s="547"/>
      <c r="J11" s="547"/>
      <c r="K11" s="470"/>
      <c r="L11" s="453" t="s">
        <v>117</v>
      </c>
      <c r="M11" s="454"/>
      <c r="N11" s="454"/>
      <c r="O11" s="454"/>
      <c r="P11" s="454"/>
      <c r="Q11" s="455"/>
      <c r="R11" s="543" t="s">
        <v>118</v>
      </c>
      <c r="S11" s="544"/>
      <c r="T11" s="544"/>
      <c r="U11" s="544"/>
      <c r="V11" s="545"/>
      <c r="W11" s="555"/>
      <c r="X11" s="369"/>
      <c r="Y11" s="369"/>
      <c r="Z11" s="369"/>
      <c r="AA11" s="369"/>
      <c r="AB11" s="369"/>
      <c r="AC11" s="369"/>
      <c r="AD11" s="369"/>
      <c r="AE11" s="369"/>
      <c r="AF11" s="369"/>
      <c r="AG11" s="369"/>
      <c r="AH11" s="369"/>
      <c r="AI11" s="369"/>
      <c r="AJ11" s="369"/>
      <c r="AK11" s="369"/>
      <c r="AL11" s="556"/>
      <c r="AM11" s="476" t="s">
        <v>119</v>
      </c>
      <c r="AN11" s="381"/>
      <c r="AO11" s="381"/>
      <c r="AP11" s="381"/>
      <c r="AQ11" s="381"/>
      <c r="AR11" s="381"/>
      <c r="AS11" s="381"/>
      <c r="AT11" s="382"/>
      <c r="AU11" s="464" t="s">
        <v>96</v>
      </c>
      <c r="AV11" s="465"/>
      <c r="AW11" s="465"/>
      <c r="AX11" s="465"/>
      <c r="AY11" s="387" t="s">
        <v>120</v>
      </c>
      <c r="AZ11" s="388"/>
      <c r="BA11" s="388"/>
      <c r="BB11" s="388"/>
      <c r="BC11" s="388"/>
      <c r="BD11" s="388"/>
      <c r="BE11" s="388"/>
      <c r="BF11" s="388"/>
      <c r="BG11" s="388"/>
      <c r="BH11" s="388"/>
      <c r="BI11" s="388"/>
      <c r="BJ11" s="388"/>
      <c r="BK11" s="388"/>
      <c r="BL11" s="388"/>
      <c r="BM11" s="389"/>
      <c r="BN11" s="407">
        <v>56600</v>
      </c>
      <c r="BO11" s="408"/>
      <c r="BP11" s="408"/>
      <c r="BQ11" s="408"/>
      <c r="BR11" s="408"/>
      <c r="BS11" s="408"/>
      <c r="BT11" s="408"/>
      <c r="BU11" s="409"/>
      <c r="BV11" s="407">
        <v>0</v>
      </c>
      <c r="BW11" s="408"/>
      <c r="BX11" s="408"/>
      <c r="BY11" s="408"/>
      <c r="BZ11" s="408"/>
      <c r="CA11" s="408"/>
      <c r="CB11" s="408"/>
      <c r="CC11" s="409"/>
      <c r="CD11" s="416" t="s">
        <v>121</v>
      </c>
      <c r="CE11" s="417"/>
      <c r="CF11" s="417"/>
      <c r="CG11" s="417"/>
      <c r="CH11" s="417"/>
      <c r="CI11" s="417"/>
      <c r="CJ11" s="417"/>
      <c r="CK11" s="417"/>
      <c r="CL11" s="417"/>
      <c r="CM11" s="417"/>
      <c r="CN11" s="417"/>
      <c r="CO11" s="417"/>
      <c r="CP11" s="417"/>
      <c r="CQ11" s="417"/>
      <c r="CR11" s="417"/>
      <c r="CS11" s="418"/>
      <c r="CT11" s="520" t="s">
        <v>122</v>
      </c>
      <c r="CU11" s="521"/>
      <c r="CV11" s="521"/>
      <c r="CW11" s="521"/>
      <c r="CX11" s="521"/>
      <c r="CY11" s="521"/>
      <c r="CZ11" s="521"/>
      <c r="DA11" s="522"/>
      <c r="DB11" s="520" t="s">
        <v>123</v>
      </c>
      <c r="DC11" s="521"/>
      <c r="DD11" s="521"/>
      <c r="DE11" s="521"/>
      <c r="DF11" s="521"/>
      <c r="DG11" s="521"/>
      <c r="DH11" s="521"/>
      <c r="DI11" s="522"/>
      <c r="DJ11" s="165"/>
      <c r="DK11" s="165"/>
      <c r="DL11" s="165"/>
      <c r="DM11" s="165"/>
      <c r="DN11" s="165"/>
      <c r="DO11" s="165"/>
    </row>
    <row r="12" spans="1:119" ht="18.75" customHeight="1">
      <c r="A12" s="166"/>
      <c r="B12" s="523" t="s">
        <v>124</v>
      </c>
      <c r="C12" s="524"/>
      <c r="D12" s="524"/>
      <c r="E12" s="524"/>
      <c r="F12" s="524"/>
      <c r="G12" s="524"/>
      <c r="H12" s="524"/>
      <c r="I12" s="524"/>
      <c r="J12" s="524"/>
      <c r="K12" s="525"/>
      <c r="L12" s="532" t="s">
        <v>125</v>
      </c>
      <c r="M12" s="533"/>
      <c r="N12" s="533"/>
      <c r="O12" s="533"/>
      <c r="P12" s="533"/>
      <c r="Q12" s="534"/>
      <c r="R12" s="535">
        <v>22727</v>
      </c>
      <c r="S12" s="536"/>
      <c r="T12" s="536"/>
      <c r="U12" s="536"/>
      <c r="V12" s="537"/>
      <c r="W12" s="538" t="s">
        <v>1</v>
      </c>
      <c r="X12" s="465"/>
      <c r="Y12" s="465"/>
      <c r="Z12" s="465"/>
      <c r="AA12" s="465"/>
      <c r="AB12" s="539"/>
      <c r="AC12" s="464" t="s">
        <v>126</v>
      </c>
      <c r="AD12" s="465"/>
      <c r="AE12" s="465"/>
      <c r="AF12" s="465"/>
      <c r="AG12" s="539"/>
      <c r="AH12" s="464" t="s">
        <v>127</v>
      </c>
      <c r="AI12" s="465"/>
      <c r="AJ12" s="465"/>
      <c r="AK12" s="465"/>
      <c r="AL12" s="540"/>
      <c r="AM12" s="476" t="s">
        <v>128</v>
      </c>
      <c r="AN12" s="381"/>
      <c r="AO12" s="381"/>
      <c r="AP12" s="381"/>
      <c r="AQ12" s="381"/>
      <c r="AR12" s="381"/>
      <c r="AS12" s="381"/>
      <c r="AT12" s="382"/>
      <c r="AU12" s="464" t="s">
        <v>129</v>
      </c>
      <c r="AV12" s="465"/>
      <c r="AW12" s="465"/>
      <c r="AX12" s="465"/>
      <c r="AY12" s="387" t="s">
        <v>130</v>
      </c>
      <c r="AZ12" s="388"/>
      <c r="BA12" s="388"/>
      <c r="BB12" s="388"/>
      <c r="BC12" s="388"/>
      <c r="BD12" s="388"/>
      <c r="BE12" s="388"/>
      <c r="BF12" s="388"/>
      <c r="BG12" s="388"/>
      <c r="BH12" s="388"/>
      <c r="BI12" s="388"/>
      <c r="BJ12" s="388"/>
      <c r="BK12" s="388"/>
      <c r="BL12" s="388"/>
      <c r="BM12" s="389"/>
      <c r="BN12" s="407">
        <v>314810</v>
      </c>
      <c r="BO12" s="408"/>
      <c r="BP12" s="408"/>
      <c r="BQ12" s="408"/>
      <c r="BR12" s="408"/>
      <c r="BS12" s="408"/>
      <c r="BT12" s="408"/>
      <c r="BU12" s="409"/>
      <c r="BV12" s="407">
        <v>192685</v>
      </c>
      <c r="BW12" s="408"/>
      <c r="BX12" s="408"/>
      <c r="BY12" s="408"/>
      <c r="BZ12" s="408"/>
      <c r="CA12" s="408"/>
      <c r="CB12" s="408"/>
      <c r="CC12" s="409"/>
      <c r="CD12" s="416" t="s">
        <v>131</v>
      </c>
      <c r="CE12" s="417"/>
      <c r="CF12" s="417"/>
      <c r="CG12" s="417"/>
      <c r="CH12" s="417"/>
      <c r="CI12" s="417"/>
      <c r="CJ12" s="417"/>
      <c r="CK12" s="417"/>
      <c r="CL12" s="417"/>
      <c r="CM12" s="417"/>
      <c r="CN12" s="417"/>
      <c r="CO12" s="417"/>
      <c r="CP12" s="417"/>
      <c r="CQ12" s="417"/>
      <c r="CR12" s="417"/>
      <c r="CS12" s="418"/>
      <c r="CT12" s="520" t="s">
        <v>132</v>
      </c>
      <c r="CU12" s="521"/>
      <c r="CV12" s="521"/>
      <c r="CW12" s="521"/>
      <c r="CX12" s="521"/>
      <c r="CY12" s="521"/>
      <c r="CZ12" s="521"/>
      <c r="DA12" s="522"/>
      <c r="DB12" s="520" t="s">
        <v>133</v>
      </c>
      <c r="DC12" s="521"/>
      <c r="DD12" s="521"/>
      <c r="DE12" s="521"/>
      <c r="DF12" s="521"/>
      <c r="DG12" s="521"/>
      <c r="DH12" s="521"/>
      <c r="DI12" s="522"/>
      <c r="DJ12" s="165"/>
      <c r="DK12" s="165"/>
      <c r="DL12" s="165"/>
      <c r="DM12" s="165"/>
      <c r="DN12" s="165"/>
      <c r="DO12" s="165"/>
    </row>
    <row r="13" spans="1:119" ht="18.75" customHeight="1">
      <c r="A13" s="166"/>
      <c r="B13" s="526"/>
      <c r="C13" s="527"/>
      <c r="D13" s="527"/>
      <c r="E13" s="527"/>
      <c r="F13" s="527"/>
      <c r="G13" s="527"/>
      <c r="H13" s="527"/>
      <c r="I13" s="527"/>
      <c r="J13" s="527"/>
      <c r="K13" s="528"/>
      <c r="L13" s="176"/>
      <c r="M13" s="507" t="s">
        <v>134</v>
      </c>
      <c r="N13" s="508"/>
      <c r="O13" s="508"/>
      <c r="P13" s="508"/>
      <c r="Q13" s="509"/>
      <c r="R13" s="510">
        <v>22571</v>
      </c>
      <c r="S13" s="511"/>
      <c r="T13" s="511"/>
      <c r="U13" s="511"/>
      <c r="V13" s="512"/>
      <c r="W13" s="498" t="s">
        <v>135</v>
      </c>
      <c r="X13" s="420"/>
      <c r="Y13" s="420"/>
      <c r="Z13" s="420"/>
      <c r="AA13" s="420"/>
      <c r="AB13" s="421"/>
      <c r="AC13" s="383">
        <v>58</v>
      </c>
      <c r="AD13" s="384"/>
      <c r="AE13" s="384"/>
      <c r="AF13" s="384"/>
      <c r="AG13" s="385"/>
      <c r="AH13" s="383">
        <v>62</v>
      </c>
      <c r="AI13" s="384"/>
      <c r="AJ13" s="384"/>
      <c r="AK13" s="384"/>
      <c r="AL13" s="386"/>
      <c r="AM13" s="476" t="s">
        <v>136</v>
      </c>
      <c r="AN13" s="381"/>
      <c r="AO13" s="381"/>
      <c r="AP13" s="381"/>
      <c r="AQ13" s="381"/>
      <c r="AR13" s="381"/>
      <c r="AS13" s="381"/>
      <c r="AT13" s="382"/>
      <c r="AU13" s="464" t="s">
        <v>103</v>
      </c>
      <c r="AV13" s="465"/>
      <c r="AW13" s="465"/>
      <c r="AX13" s="465"/>
      <c r="AY13" s="387" t="s">
        <v>137</v>
      </c>
      <c r="AZ13" s="388"/>
      <c r="BA13" s="388"/>
      <c r="BB13" s="388"/>
      <c r="BC13" s="388"/>
      <c r="BD13" s="388"/>
      <c r="BE13" s="388"/>
      <c r="BF13" s="388"/>
      <c r="BG13" s="388"/>
      <c r="BH13" s="388"/>
      <c r="BI13" s="388"/>
      <c r="BJ13" s="388"/>
      <c r="BK13" s="388"/>
      <c r="BL13" s="388"/>
      <c r="BM13" s="389"/>
      <c r="BN13" s="407">
        <v>-41448</v>
      </c>
      <c r="BO13" s="408"/>
      <c r="BP13" s="408"/>
      <c r="BQ13" s="408"/>
      <c r="BR13" s="408"/>
      <c r="BS13" s="408"/>
      <c r="BT13" s="408"/>
      <c r="BU13" s="409"/>
      <c r="BV13" s="407">
        <v>-119270</v>
      </c>
      <c r="BW13" s="408"/>
      <c r="BX13" s="408"/>
      <c r="BY13" s="408"/>
      <c r="BZ13" s="408"/>
      <c r="CA13" s="408"/>
      <c r="CB13" s="408"/>
      <c r="CC13" s="409"/>
      <c r="CD13" s="416" t="s">
        <v>138</v>
      </c>
      <c r="CE13" s="417"/>
      <c r="CF13" s="417"/>
      <c r="CG13" s="417"/>
      <c r="CH13" s="417"/>
      <c r="CI13" s="417"/>
      <c r="CJ13" s="417"/>
      <c r="CK13" s="417"/>
      <c r="CL13" s="417"/>
      <c r="CM13" s="417"/>
      <c r="CN13" s="417"/>
      <c r="CO13" s="417"/>
      <c r="CP13" s="417"/>
      <c r="CQ13" s="417"/>
      <c r="CR13" s="417"/>
      <c r="CS13" s="418"/>
      <c r="CT13" s="377">
        <v>14.4</v>
      </c>
      <c r="CU13" s="378"/>
      <c r="CV13" s="378"/>
      <c r="CW13" s="378"/>
      <c r="CX13" s="378"/>
      <c r="CY13" s="378"/>
      <c r="CZ13" s="378"/>
      <c r="DA13" s="379"/>
      <c r="DB13" s="377">
        <v>14.7</v>
      </c>
      <c r="DC13" s="378"/>
      <c r="DD13" s="378"/>
      <c r="DE13" s="378"/>
      <c r="DF13" s="378"/>
      <c r="DG13" s="378"/>
      <c r="DH13" s="378"/>
      <c r="DI13" s="379"/>
      <c r="DJ13" s="165"/>
      <c r="DK13" s="165"/>
      <c r="DL13" s="165"/>
      <c r="DM13" s="165"/>
      <c r="DN13" s="165"/>
      <c r="DO13" s="165"/>
    </row>
    <row r="14" spans="1:119" ht="18.75" customHeight="1" thickBot="1">
      <c r="A14" s="166"/>
      <c r="B14" s="526"/>
      <c r="C14" s="527"/>
      <c r="D14" s="527"/>
      <c r="E14" s="527"/>
      <c r="F14" s="527"/>
      <c r="G14" s="527"/>
      <c r="H14" s="527"/>
      <c r="I14" s="527"/>
      <c r="J14" s="527"/>
      <c r="K14" s="528"/>
      <c r="L14" s="500" t="s">
        <v>139</v>
      </c>
      <c r="M14" s="541"/>
      <c r="N14" s="541"/>
      <c r="O14" s="541"/>
      <c r="P14" s="541"/>
      <c r="Q14" s="542"/>
      <c r="R14" s="510">
        <v>22873</v>
      </c>
      <c r="S14" s="511"/>
      <c r="T14" s="511"/>
      <c r="U14" s="511"/>
      <c r="V14" s="512"/>
      <c r="W14" s="513"/>
      <c r="X14" s="423"/>
      <c r="Y14" s="423"/>
      <c r="Z14" s="423"/>
      <c r="AA14" s="423"/>
      <c r="AB14" s="424"/>
      <c r="AC14" s="503">
        <v>0.7</v>
      </c>
      <c r="AD14" s="504"/>
      <c r="AE14" s="504"/>
      <c r="AF14" s="504"/>
      <c r="AG14" s="505"/>
      <c r="AH14" s="503">
        <v>0.7</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140</v>
      </c>
      <c r="CE14" s="414"/>
      <c r="CF14" s="414"/>
      <c r="CG14" s="414"/>
      <c r="CH14" s="414"/>
      <c r="CI14" s="414"/>
      <c r="CJ14" s="414"/>
      <c r="CK14" s="414"/>
      <c r="CL14" s="414"/>
      <c r="CM14" s="414"/>
      <c r="CN14" s="414"/>
      <c r="CO14" s="414"/>
      <c r="CP14" s="414"/>
      <c r="CQ14" s="414"/>
      <c r="CR14" s="414"/>
      <c r="CS14" s="415"/>
      <c r="CT14" s="514">
        <v>138.1</v>
      </c>
      <c r="CU14" s="515"/>
      <c r="CV14" s="515"/>
      <c r="CW14" s="515"/>
      <c r="CX14" s="515"/>
      <c r="CY14" s="515"/>
      <c r="CZ14" s="515"/>
      <c r="DA14" s="516"/>
      <c r="DB14" s="514">
        <v>138.9</v>
      </c>
      <c r="DC14" s="515"/>
      <c r="DD14" s="515"/>
      <c r="DE14" s="515"/>
      <c r="DF14" s="515"/>
      <c r="DG14" s="515"/>
      <c r="DH14" s="515"/>
      <c r="DI14" s="516"/>
      <c r="DJ14" s="165"/>
      <c r="DK14" s="165"/>
      <c r="DL14" s="165"/>
      <c r="DM14" s="165"/>
      <c r="DN14" s="165"/>
      <c r="DO14" s="165"/>
    </row>
    <row r="15" spans="1:119" ht="18.75" customHeight="1">
      <c r="A15" s="166"/>
      <c r="B15" s="526"/>
      <c r="C15" s="527"/>
      <c r="D15" s="527"/>
      <c r="E15" s="527"/>
      <c r="F15" s="527"/>
      <c r="G15" s="527"/>
      <c r="H15" s="527"/>
      <c r="I15" s="527"/>
      <c r="J15" s="527"/>
      <c r="K15" s="528"/>
      <c r="L15" s="176"/>
      <c r="M15" s="507" t="s">
        <v>134</v>
      </c>
      <c r="N15" s="508"/>
      <c r="O15" s="508"/>
      <c r="P15" s="508"/>
      <c r="Q15" s="509"/>
      <c r="R15" s="510">
        <v>22734</v>
      </c>
      <c r="S15" s="511"/>
      <c r="T15" s="511"/>
      <c r="U15" s="511"/>
      <c r="V15" s="512"/>
      <c r="W15" s="498" t="s">
        <v>141</v>
      </c>
      <c r="X15" s="420"/>
      <c r="Y15" s="420"/>
      <c r="Z15" s="420"/>
      <c r="AA15" s="420"/>
      <c r="AB15" s="421"/>
      <c r="AC15" s="383">
        <v>2095</v>
      </c>
      <c r="AD15" s="384"/>
      <c r="AE15" s="384"/>
      <c r="AF15" s="384"/>
      <c r="AG15" s="385"/>
      <c r="AH15" s="383">
        <v>2393</v>
      </c>
      <c r="AI15" s="384"/>
      <c r="AJ15" s="384"/>
      <c r="AK15" s="384"/>
      <c r="AL15" s="386"/>
      <c r="AM15" s="476"/>
      <c r="AN15" s="381"/>
      <c r="AO15" s="381"/>
      <c r="AP15" s="381"/>
      <c r="AQ15" s="381"/>
      <c r="AR15" s="381"/>
      <c r="AS15" s="381"/>
      <c r="AT15" s="382"/>
      <c r="AU15" s="464"/>
      <c r="AV15" s="465"/>
      <c r="AW15" s="465"/>
      <c r="AX15" s="465"/>
      <c r="AY15" s="399" t="s">
        <v>142</v>
      </c>
      <c r="AZ15" s="400"/>
      <c r="BA15" s="400"/>
      <c r="BB15" s="400"/>
      <c r="BC15" s="400"/>
      <c r="BD15" s="400"/>
      <c r="BE15" s="400"/>
      <c r="BF15" s="400"/>
      <c r="BG15" s="400"/>
      <c r="BH15" s="400"/>
      <c r="BI15" s="400"/>
      <c r="BJ15" s="400"/>
      <c r="BK15" s="400"/>
      <c r="BL15" s="400"/>
      <c r="BM15" s="401"/>
      <c r="BN15" s="402">
        <v>2019332</v>
      </c>
      <c r="BO15" s="403"/>
      <c r="BP15" s="403"/>
      <c r="BQ15" s="403"/>
      <c r="BR15" s="403"/>
      <c r="BS15" s="403"/>
      <c r="BT15" s="403"/>
      <c r="BU15" s="404"/>
      <c r="BV15" s="402">
        <v>2065602</v>
      </c>
      <c r="BW15" s="403"/>
      <c r="BX15" s="403"/>
      <c r="BY15" s="403"/>
      <c r="BZ15" s="403"/>
      <c r="CA15" s="403"/>
      <c r="CB15" s="403"/>
      <c r="CC15" s="404"/>
      <c r="CD15" s="517" t="s">
        <v>143</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26"/>
      <c r="C16" s="527"/>
      <c r="D16" s="527"/>
      <c r="E16" s="527"/>
      <c r="F16" s="527"/>
      <c r="G16" s="527"/>
      <c r="H16" s="527"/>
      <c r="I16" s="527"/>
      <c r="J16" s="527"/>
      <c r="K16" s="528"/>
      <c r="L16" s="500" t="s">
        <v>144</v>
      </c>
      <c r="M16" s="501"/>
      <c r="N16" s="501"/>
      <c r="O16" s="501"/>
      <c r="P16" s="501"/>
      <c r="Q16" s="502"/>
      <c r="R16" s="495" t="s">
        <v>145</v>
      </c>
      <c r="S16" s="496"/>
      <c r="T16" s="496"/>
      <c r="U16" s="496"/>
      <c r="V16" s="497"/>
      <c r="W16" s="513"/>
      <c r="X16" s="423"/>
      <c r="Y16" s="423"/>
      <c r="Z16" s="423"/>
      <c r="AA16" s="423"/>
      <c r="AB16" s="424"/>
      <c r="AC16" s="503">
        <v>25</v>
      </c>
      <c r="AD16" s="504"/>
      <c r="AE16" s="504"/>
      <c r="AF16" s="504"/>
      <c r="AG16" s="505"/>
      <c r="AH16" s="503">
        <v>26.6</v>
      </c>
      <c r="AI16" s="504"/>
      <c r="AJ16" s="504"/>
      <c r="AK16" s="504"/>
      <c r="AL16" s="506"/>
      <c r="AM16" s="476"/>
      <c r="AN16" s="381"/>
      <c r="AO16" s="381"/>
      <c r="AP16" s="381"/>
      <c r="AQ16" s="381"/>
      <c r="AR16" s="381"/>
      <c r="AS16" s="381"/>
      <c r="AT16" s="382"/>
      <c r="AU16" s="464"/>
      <c r="AV16" s="465"/>
      <c r="AW16" s="465"/>
      <c r="AX16" s="465"/>
      <c r="AY16" s="387" t="s">
        <v>146</v>
      </c>
      <c r="AZ16" s="388"/>
      <c r="BA16" s="388"/>
      <c r="BB16" s="388"/>
      <c r="BC16" s="388"/>
      <c r="BD16" s="388"/>
      <c r="BE16" s="388"/>
      <c r="BF16" s="388"/>
      <c r="BG16" s="388"/>
      <c r="BH16" s="388"/>
      <c r="BI16" s="388"/>
      <c r="BJ16" s="388"/>
      <c r="BK16" s="388"/>
      <c r="BL16" s="388"/>
      <c r="BM16" s="389"/>
      <c r="BN16" s="407">
        <v>4159021</v>
      </c>
      <c r="BO16" s="408"/>
      <c r="BP16" s="408"/>
      <c r="BQ16" s="408"/>
      <c r="BR16" s="408"/>
      <c r="BS16" s="408"/>
      <c r="BT16" s="408"/>
      <c r="BU16" s="409"/>
      <c r="BV16" s="407">
        <v>4135530</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c r="A17" s="166"/>
      <c r="B17" s="529"/>
      <c r="C17" s="530"/>
      <c r="D17" s="530"/>
      <c r="E17" s="530"/>
      <c r="F17" s="530"/>
      <c r="G17" s="530"/>
      <c r="H17" s="530"/>
      <c r="I17" s="530"/>
      <c r="J17" s="530"/>
      <c r="K17" s="531"/>
      <c r="L17" s="181"/>
      <c r="M17" s="492" t="s">
        <v>147</v>
      </c>
      <c r="N17" s="493"/>
      <c r="O17" s="493"/>
      <c r="P17" s="493"/>
      <c r="Q17" s="494"/>
      <c r="R17" s="495" t="s">
        <v>148</v>
      </c>
      <c r="S17" s="496"/>
      <c r="T17" s="496"/>
      <c r="U17" s="496"/>
      <c r="V17" s="497"/>
      <c r="W17" s="498" t="s">
        <v>149</v>
      </c>
      <c r="X17" s="420"/>
      <c r="Y17" s="420"/>
      <c r="Z17" s="420"/>
      <c r="AA17" s="420"/>
      <c r="AB17" s="421"/>
      <c r="AC17" s="383">
        <v>6225</v>
      </c>
      <c r="AD17" s="384"/>
      <c r="AE17" s="384"/>
      <c r="AF17" s="384"/>
      <c r="AG17" s="385"/>
      <c r="AH17" s="383">
        <v>6546</v>
      </c>
      <c r="AI17" s="384"/>
      <c r="AJ17" s="384"/>
      <c r="AK17" s="384"/>
      <c r="AL17" s="386"/>
      <c r="AM17" s="476"/>
      <c r="AN17" s="381"/>
      <c r="AO17" s="381"/>
      <c r="AP17" s="381"/>
      <c r="AQ17" s="381"/>
      <c r="AR17" s="381"/>
      <c r="AS17" s="381"/>
      <c r="AT17" s="382"/>
      <c r="AU17" s="464"/>
      <c r="AV17" s="465"/>
      <c r="AW17" s="465"/>
      <c r="AX17" s="465"/>
      <c r="AY17" s="387" t="s">
        <v>150</v>
      </c>
      <c r="AZ17" s="388"/>
      <c r="BA17" s="388"/>
      <c r="BB17" s="388"/>
      <c r="BC17" s="388"/>
      <c r="BD17" s="388"/>
      <c r="BE17" s="388"/>
      <c r="BF17" s="388"/>
      <c r="BG17" s="388"/>
      <c r="BH17" s="388"/>
      <c r="BI17" s="388"/>
      <c r="BJ17" s="388"/>
      <c r="BK17" s="388"/>
      <c r="BL17" s="388"/>
      <c r="BM17" s="389"/>
      <c r="BN17" s="407">
        <v>2558002</v>
      </c>
      <c r="BO17" s="408"/>
      <c r="BP17" s="408"/>
      <c r="BQ17" s="408"/>
      <c r="BR17" s="408"/>
      <c r="BS17" s="408"/>
      <c r="BT17" s="408"/>
      <c r="BU17" s="409"/>
      <c r="BV17" s="407">
        <v>2624807</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c r="A18" s="166"/>
      <c r="B18" s="469" t="s">
        <v>151</v>
      </c>
      <c r="C18" s="470"/>
      <c r="D18" s="470"/>
      <c r="E18" s="471"/>
      <c r="F18" s="471"/>
      <c r="G18" s="471"/>
      <c r="H18" s="471"/>
      <c r="I18" s="471"/>
      <c r="J18" s="471"/>
      <c r="K18" s="471"/>
      <c r="L18" s="472">
        <v>6.14</v>
      </c>
      <c r="M18" s="472"/>
      <c r="N18" s="472"/>
      <c r="O18" s="472"/>
      <c r="P18" s="472"/>
      <c r="Q18" s="472"/>
      <c r="R18" s="473"/>
      <c r="S18" s="473"/>
      <c r="T18" s="473"/>
      <c r="U18" s="473"/>
      <c r="V18" s="474"/>
      <c r="W18" s="488"/>
      <c r="X18" s="489"/>
      <c r="Y18" s="489"/>
      <c r="Z18" s="489"/>
      <c r="AA18" s="489"/>
      <c r="AB18" s="499"/>
      <c r="AC18" s="371">
        <v>74.3</v>
      </c>
      <c r="AD18" s="372"/>
      <c r="AE18" s="372"/>
      <c r="AF18" s="372"/>
      <c r="AG18" s="475"/>
      <c r="AH18" s="371">
        <v>72.7</v>
      </c>
      <c r="AI18" s="372"/>
      <c r="AJ18" s="372"/>
      <c r="AK18" s="372"/>
      <c r="AL18" s="373"/>
      <c r="AM18" s="476"/>
      <c r="AN18" s="381"/>
      <c r="AO18" s="381"/>
      <c r="AP18" s="381"/>
      <c r="AQ18" s="381"/>
      <c r="AR18" s="381"/>
      <c r="AS18" s="381"/>
      <c r="AT18" s="382"/>
      <c r="AU18" s="464"/>
      <c r="AV18" s="465"/>
      <c r="AW18" s="465"/>
      <c r="AX18" s="465"/>
      <c r="AY18" s="387" t="s">
        <v>152</v>
      </c>
      <c r="AZ18" s="388"/>
      <c r="BA18" s="388"/>
      <c r="BB18" s="388"/>
      <c r="BC18" s="388"/>
      <c r="BD18" s="388"/>
      <c r="BE18" s="388"/>
      <c r="BF18" s="388"/>
      <c r="BG18" s="388"/>
      <c r="BH18" s="388"/>
      <c r="BI18" s="388"/>
      <c r="BJ18" s="388"/>
      <c r="BK18" s="388"/>
      <c r="BL18" s="388"/>
      <c r="BM18" s="389"/>
      <c r="BN18" s="407">
        <v>4920940</v>
      </c>
      <c r="BO18" s="408"/>
      <c r="BP18" s="408"/>
      <c r="BQ18" s="408"/>
      <c r="BR18" s="408"/>
      <c r="BS18" s="408"/>
      <c r="BT18" s="408"/>
      <c r="BU18" s="409"/>
      <c r="BV18" s="407">
        <v>4805098</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c r="A19" s="166"/>
      <c r="B19" s="469" t="s">
        <v>153</v>
      </c>
      <c r="C19" s="470"/>
      <c r="D19" s="470"/>
      <c r="E19" s="471"/>
      <c r="F19" s="471"/>
      <c r="G19" s="471"/>
      <c r="H19" s="471"/>
      <c r="I19" s="471"/>
      <c r="J19" s="471"/>
      <c r="K19" s="471"/>
      <c r="L19" s="477">
        <v>3592</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154</v>
      </c>
      <c r="AZ19" s="388"/>
      <c r="BA19" s="388"/>
      <c r="BB19" s="388"/>
      <c r="BC19" s="388"/>
      <c r="BD19" s="388"/>
      <c r="BE19" s="388"/>
      <c r="BF19" s="388"/>
      <c r="BG19" s="388"/>
      <c r="BH19" s="388"/>
      <c r="BI19" s="388"/>
      <c r="BJ19" s="388"/>
      <c r="BK19" s="388"/>
      <c r="BL19" s="388"/>
      <c r="BM19" s="389"/>
      <c r="BN19" s="407">
        <v>5884155</v>
      </c>
      <c r="BO19" s="408"/>
      <c r="BP19" s="408"/>
      <c r="BQ19" s="408"/>
      <c r="BR19" s="408"/>
      <c r="BS19" s="408"/>
      <c r="BT19" s="408"/>
      <c r="BU19" s="409"/>
      <c r="BV19" s="407">
        <v>5732483</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c r="A20" s="166"/>
      <c r="B20" s="469" t="s">
        <v>155</v>
      </c>
      <c r="C20" s="470"/>
      <c r="D20" s="470"/>
      <c r="E20" s="471"/>
      <c r="F20" s="471"/>
      <c r="G20" s="471"/>
      <c r="H20" s="471"/>
      <c r="I20" s="471"/>
      <c r="J20" s="471"/>
      <c r="K20" s="471"/>
      <c r="L20" s="477">
        <v>8085</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c r="A21" s="166"/>
      <c r="B21" s="466" t="s">
        <v>156</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c r="A22" s="166"/>
      <c r="B22" s="436" t="s">
        <v>157</v>
      </c>
      <c r="C22" s="437"/>
      <c r="D22" s="438"/>
      <c r="E22" s="445" t="s">
        <v>1</v>
      </c>
      <c r="F22" s="420"/>
      <c r="G22" s="420"/>
      <c r="H22" s="420"/>
      <c r="I22" s="420"/>
      <c r="J22" s="420"/>
      <c r="K22" s="421"/>
      <c r="L22" s="445" t="s">
        <v>158</v>
      </c>
      <c r="M22" s="420"/>
      <c r="N22" s="420"/>
      <c r="O22" s="420"/>
      <c r="P22" s="421"/>
      <c r="Q22" s="430" t="s">
        <v>159</v>
      </c>
      <c r="R22" s="431"/>
      <c r="S22" s="431"/>
      <c r="T22" s="431"/>
      <c r="U22" s="431"/>
      <c r="V22" s="446"/>
      <c r="W22" s="448" t="s">
        <v>160</v>
      </c>
      <c r="X22" s="437"/>
      <c r="Y22" s="438"/>
      <c r="Z22" s="445" t="s">
        <v>1</v>
      </c>
      <c r="AA22" s="420"/>
      <c r="AB22" s="420"/>
      <c r="AC22" s="420"/>
      <c r="AD22" s="420"/>
      <c r="AE22" s="420"/>
      <c r="AF22" s="420"/>
      <c r="AG22" s="421"/>
      <c r="AH22" s="419" t="s">
        <v>161</v>
      </c>
      <c r="AI22" s="420"/>
      <c r="AJ22" s="420"/>
      <c r="AK22" s="420"/>
      <c r="AL22" s="421"/>
      <c r="AM22" s="419" t="s">
        <v>162</v>
      </c>
      <c r="AN22" s="425"/>
      <c r="AO22" s="425"/>
      <c r="AP22" s="425"/>
      <c r="AQ22" s="425"/>
      <c r="AR22" s="426"/>
      <c r="AS22" s="430" t="s">
        <v>159</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163</v>
      </c>
      <c r="AZ23" s="400"/>
      <c r="BA23" s="400"/>
      <c r="BB23" s="400"/>
      <c r="BC23" s="400"/>
      <c r="BD23" s="400"/>
      <c r="BE23" s="400"/>
      <c r="BF23" s="400"/>
      <c r="BG23" s="400"/>
      <c r="BH23" s="400"/>
      <c r="BI23" s="400"/>
      <c r="BJ23" s="400"/>
      <c r="BK23" s="400"/>
      <c r="BL23" s="400"/>
      <c r="BM23" s="401"/>
      <c r="BN23" s="407">
        <v>12512645</v>
      </c>
      <c r="BO23" s="408"/>
      <c r="BP23" s="408"/>
      <c r="BQ23" s="408"/>
      <c r="BR23" s="408"/>
      <c r="BS23" s="408"/>
      <c r="BT23" s="408"/>
      <c r="BU23" s="409"/>
      <c r="BV23" s="407">
        <v>12957926</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c r="A24" s="166"/>
      <c r="B24" s="439"/>
      <c r="C24" s="440"/>
      <c r="D24" s="441"/>
      <c r="E24" s="380" t="s">
        <v>164</v>
      </c>
      <c r="F24" s="381"/>
      <c r="G24" s="381"/>
      <c r="H24" s="381"/>
      <c r="I24" s="381"/>
      <c r="J24" s="381"/>
      <c r="K24" s="382"/>
      <c r="L24" s="383">
        <v>1</v>
      </c>
      <c r="M24" s="384"/>
      <c r="N24" s="384"/>
      <c r="O24" s="384"/>
      <c r="P24" s="385"/>
      <c r="Q24" s="383">
        <v>8200</v>
      </c>
      <c r="R24" s="384"/>
      <c r="S24" s="384"/>
      <c r="T24" s="384"/>
      <c r="U24" s="384"/>
      <c r="V24" s="385"/>
      <c r="W24" s="449"/>
      <c r="X24" s="440"/>
      <c r="Y24" s="441"/>
      <c r="Z24" s="380" t="s">
        <v>165</v>
      </c>
      <c r="AA24" s="381"/>
      <c r="AB24" s="381"/>
      <c r="AC24" s="381"/>
      <c r="AD24" s="381"/>
      <c r="AE24" s="381"/>
      <c r="AF24" s="381"/>
      <c r="AG24" s="382"/>
      <c r="AH24" s="383">
        <v>170</v>
      </c>
      <c r="AI24" s="384"/>
      <c r="AJ24" s="384"/>
      <c r="AK24" s="384"/>
      <c r="AL24" s="385"/>
      <c r="AM24" s="383">
        <v>510170</v>
      </c>
      <c r="AN24" s="384"/>
      <c r="AO24" s="384"/>
      <c r="AP24" s="384"/>
      <c r="AQ24" s="384"/>
      <c r="AR24" s="385"/>
      <c r="AS24" s="383">
        <v>3001</v>
      </c>
      <c r="AT24" s="384"/>
      <c r="AU24" s="384"/>
      <c r="AV24" s="384"/>
      <c r="AW24" s="384"/>
      <c r="AX24" s="386"/>
      <c r="AY24" s="374" t="s">
        <v>166</v>
      </c>
      <c r="AZ24" s="375"/>
      <c r="BA24" s="375"/>
      <c r="BB24" s="375"/>
      <c r="BC24" s="375"/>
      <c r="BD24" s="375"/>
      <c r="BE24" s="375"/>
      <c r="BF24" s="375"/>
      <c r="BG24" s="375"/>
      <c r="BH24" s="375"/>
      <c r="BI24" s="375"/>
      <c r="BJ24" s="375"/>
      <c r="BK24" s="375"/>
      <c r="BL24" s="375"/>
      <c r="BM24" s="376"/>
      <c r="BN24" s="407">
        <v>6797334</v>
      </c>
      <c r="BO24" s="408"/>
      <c r="BP24" s="408"/>
      <c r="BQ24" s="408"/>
      <c r="BR24" s="408"/>
      <c r="BS24" s="408"/>
      <c r="BT24" s="408"/>
      <c r="BU24" s="409"/>
      <c r="BV24" s="407">
        <v>6806327</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c r="A25" s="166"/>
      <c r="B25" s="439"/>
      <c r="C25" s="440"/>
      <c r="D25" s="441"/>
      <c r="E25" s="380" t="s">
        <v>167</v>
      </c>
      <c r="F25" s="381"/>
      <c r="G25" s="381"/>
      <c r="H25" s="381"/>
      <c r="I25" s="381"/>
      <c r="J25" s="381"/>
      <c r="K25" s="382"/>
      <c r="L25" s="383">
        <v>1</v>
      </c>
      <c r="M25" s="384"/>
      <c r="N25" s="384"/>
      <c r="O25" s="384"/>
      <c r="P25" s="385"/>
      <c r="Q25" s="383">
        <v>6900</v>
      </c>
      <c r="R25" s="384"/>
      <c r="S25" s="384"/>
      <c r="T25" s="384"/>
      <c r="U25" s="384"/>
      <c r="V25" s="385"/>
      <c r="W25" s="449"/>
      <c r="X25" s="440"/>
      <c r="Y25" s="441"/>
      <c r="Z25" s="380" t="s">
        <v>168</v>
      </c>
      <c r="AA25" s="381"/>
      <c r="AB25" s="381"/>
      <c r="AC25" s="381"/>
      <c r="AD25" s="381"/>
      <c r="AE25" s="381"/>
      <c r="AF25" s="381"/>
      <c r="AG25" s="382"/>
      <c r="AH25" s="383" t="s">
        <v>132</v>
      </c>
      <c r="AI25" s="384"/>
      <c r="AJ25" s="384"/>
      <c r="AK25" s="384"/>
      <c r="AL25" s="385"/>
      <c r="AM25" s="383" t="s">
        <v>132</v>
      </c>
      <c r="AN25" s="384"/>
      <c r="AO25" s="384"/>
      <c r="AP25" s="384"/>
      <c r="AQ25" s="384"/>
      <c r="AR25" s="385"/>
      <c r="AS25" s="383" t="s">
        <v>132</v>
      </c>
      <c r="AT25" s="384"/>
      <c r="AU25" s="384"/>
      <c r="AV25" s="384"/>
      <c r="AW25" s="384"/>
      <c r="AX25" s="386"/>
      <c r="AY25" s="399" t="s">
        <v>169</v>
      </c>
      <c r="AZ25" s="400"/>
      <c r="BA25" s="400"/>
      <c r="BB25" s="400"/>
      <c r="BC25" s="400"/>
      <c r="BD25" s="400"/>
      <c r="BE25" s="400"/>
      <c r="BF25" s="400"/>
      <c r="BG25" s="400"/>
      <c r="BH25" s="400"/>
      <c r="BI25" s="400"/>
      <c r="BJ25" s="400"/>
      <c r="BK25" s="400"/>
      <c r="BL25" s="400"/>
      <c r="BM25" s="401"/>
      <c r="BN25" s="402">
        <v>450825</v>
      </c>
      <c r="BO25" s="403"/>
      <c r="BP25" s="403"/>
      <c r="BQ25" s="403"/>
      <c r="BR25" s="403"/>
      <c r="BS25" s="403"/>
      <c r="BT25" s="403"/>
      <c r="BU25" s="404"/>
      <c r="BV25" s="402">
        <v>468911</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c r="A26" s="166"/>
      <c r="B26" s="439"/>
      <c r="C26" s="440"/>
      <c r="D26" s="441"/>
      <c r="E26" s="380" t="s">
        <v>170</v>
      </c>
      <c r="F26" s="381"/>
      <c r="G26" s="381"/>
      <c r="H26" s="381"/>
      <c r="I26" s="381"/>
      <c r="J26" s="381"/>
      <c r="K26" s="382"/>
      <c r="L26" s="383">
        <v>1</v>
      </c>
      <c r="M26" s="384"/>
      <c r="N26" s="384"/>
      <c r="O26" s="384"/>
      <c r="P26" s="385"/>
      <c r="Q26" s="383">
        <v>6000</v>
      </c>
      <c r="R26" s="384"/>
      <c r="S26" s="384"/>
      <c r="T26" s="384"/>
      <c r="U26" s="384"/>
      <c r="V26" s="385"/>
      <c r="W26" s="449"/>
      <c r="X26" s="440"/>
      <c r="Y26" s="441"/>
      <c r="Z26" s="380" t="s">
        <v>171</v>
      </c>
      <c r="AA26" s="462"/>
      <c r="AB26" s="462"/>
      <c r="AC26" s="462"/>
      <c r="AD26" s="462"/>
      <c r="AE26" s="462"/>
      <c r="AF26" s="462"/>
      <c r="AG26" s="463"/>
      <c r="AH26" s="383">
        <v>33</v>
      </c>
      <c r="AI26" s="384"/>
      <c r="AJ26" s="384"/>
      <c r="AK26" s="384"/>
      <c r="AL26" s="385"/>
      <c r="AM26" s="383">
        <v>95997</v>
      </c>
      <c r="AN26" s="384"/>
      <c r="AO26" s="384"/>
      <c r="AP26" s="384"/>
      <c r="AQ26" s="384"/>
      <c r="AR26" s="385"/>
      <c r="AS26" s="383">
        <v>2909</v>
      </c>
      <c r="AT26" s="384"/>
      <c r="AU26" s="384"/>
      <c r="AV26" s="384"/>
      <c r="AW26" s="384"/>
      <c r="AX26" s="386"/>
      <c r="AY26" s="416" t="s">
        <v>172</v>
      </c>
      <c r="AZ26" s="417"/>
      <c r="BA26" s="417"/>
      <c r="BB26" s="417"/>
      <c r="BC26" s="417"/>
      <c r="BD26" s="417"/>
      <c r="BE26" s="417"/>
      <c r="BF26" s="417"/>
      <c r="BG26" s="417"/>
      <c r="BH26" s="417"/>
      <c r="BI26" s="417"/>
      <c r="BJ26" s="417"/>
      <c r="BK26" s="417"/>
      <c r="BL26" s="417"/>
      <c r="BM26" s="418"/>
      <c r="BN26" s="407" t="s">
        <v>132</v>
      </c>
      <c r="BO26" s="408"/>
      <c r="BP26" s="408"/>
      <c r="BQ26" s="408"/>
      <c r="BR26" s="408"/>
      <c r="BS26" s="408"/>
      <c r="BT26" s="408"/>
      <c r="BU26" s="409"/>
      <c r="BV26" s="407" t="s">
        <v>132</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c r="A27" s="166"/>
      <c r="B27" s="439"/>
      <c r="C27" s="440"/>
      <c r="D27" s="441"/>
      <c r="E27" s="380" t="s">
        <v>173</v>
      </c>
      <c r="F27" s="381"/>
      <c r="G27" s="381"/>
      <c r="H27" s="381"/>
      <c r="I27" s="381"/>
      <c r="J27" s="381"/>
      <c r="K27" s="382"/>
      <c r="L27" s="383">
        <v>1</v>
      </c>
      <c r="M27" s="384"/>
      <c r="N27" s="384"/>
      <c r="O27" s="384"/>
      <c r="P27" s="385"/>
      <c r="Q27" s="383">
        <v>3700</v>
      </c>
      <c r="R27" s="384"/>
      <c r="S27" s="384"/>
      <c r="T27" s="384"/>
      <c r="U27" s="384"/>
      <c r="V27" s="385"/>
      <c r="W27" s="449"/>
      <c r="X27" s="440"/>
      <c r="Y27" s="441"/>
      <c r="Z27" s="380" t="s">
        <v>174</v>
      </c>
      <c r="AA27" s="381"/>
      <c r="AB27" s="381"/>
      <c r="AC27" s="381"/>
      <c r="AD27" s="381"/>
      <c r="AE27" s="381"/>
      <c r="AF27" s="381"/>
      <c r="AG27" s="382"/>
      <c r="AH27" s="383">
        <v>10</v>
      </c>
      <c r="AI27" s="384"/>
      <c r="AJ27" s="384"/>
      <c r="AK27" s="384"/>
      <c r="AL27" s="385"/>
      <c r="AM27" s="383">
        <v>27460</v>
      </c>
      <c r="AN27" s="384"/>
      <c r="AO27" s="384"/>
      <c r="AP27" s="384"/>
      <c r="AQ27" s="384"/>
      <c r="AR27" s="385"/>
      <c r="AS27" s="383">
        <v>2746</v>
      </c>
      <c r="AT27" s="384"/>
      <c r="AU27" s="384"/>
      <c r="AV27" s="384"/>
      <c r="AW27" s="384"/>
      <c r="AX27" s="386"/>
      <c r="AY27" s="413" t="s">
        <v>175</v>
      </c>
      <c r="AZ27" s="414"/>
      <c r="BA27" s="414"/>
      <c r="BB27" s="414"/>
      <c r="BC27" s="414"/>
      <c r="BD27" s="414"/>
      <c r="BE27" s="414"/>
      <c r="BF27" s="414"/>
      <c r="BG27" s="414"/>
      <c r="BH27" s="414"/>
      <c r="BI27" s="414"/>
      <c r="BJ27" s="414"/>
      <c r="BK27" s="414"/>
      <c r="BL27" s="414"/>
      <c r="BM27" s="415"/>
      <c r="BN27" s="410">
        <v>43489</v>
      </c>
      <c r="BO27" s="411"/>
      <c r="BP27" s="411"/>
      <c r="BQ27" s="411"/>
      <c r="BR27" s="411"/>
      <c r="BS27" s="411"/>
      <c r="BT27" s="411"/>
      <c r="BU27" s="412"/>
      <c r="BV27" s="410">
        <v>43489</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c r="A28" s="166"/>
      <c r="B28" s="439"/>
      <c r="C28" s="440"/>
      <c r="D28" s="441"/>
      <c r="E28" s="380" t="s">
        <v>176</v>
      </c>
      <c r="F28" s="381"/>
      <c r="G28" s="381"/>
      <c r="H28" s="381"/>
      <c r="I28" s="381"/>
      <c r="J28" s="381"/>
      <c r="K28" s="382"/>
      <c r="L28" s="383">
        <v>1</v>
      </c>
      <c r="M28" s="384"/>
      <c r="N28" s="384"/>
      <c r="O28" s="384"/>
      <c r="P28" s="385"/>
      <c r="Q28" s="383">
        <v>3000</v>
      </c>
      <c r="R28" s="384"/>
      <c r="S28" s="384"/>
      <c r="T28" s="384"/>
      <c r="U28" s="384"/>
      <c r="V28" s="385"/>
      <c r="W28" s="449"/>
      <c r="X28" s="440"/>
      <c r="Y28" s="441"/>
      <c r="Z28" s="380" t="s">
        <v>177</v>
      </c>
      <c r="AA28" s="381"/>
      <c r="AB28" s="381"/>
      <c r="AC28" s="381"/>
      <c r="AD28" s="381"/>
      <c r="AE28" s="381"/>
      <c r="AF28" s="381"/>
      <c r="AG28" s="382"/>
      <c r="AH28" s="383" t="s">
        <v>132</v>
      </c>
      <c r="AI28" s="384"/>
      <c r="AJ28" s="384"/>
      <c r="AK28" s="384"/>
      <c r="AL28" s="385"/>
      <c r="AM28" s="383" t="s">
        <v>132</v>
      </c>
      <c r="AN28" s="384"/>
      <c r="AO28" s="384"/>
      <c r="AP28" s="384"/>
      <c r="AQ28" s="384"/>
      <c r="AR28" s="385"/>
      <c r="AS28" s="383" t="s">
        <v>132</v>
      </c>
      <c r="AT28" s="384"/>
      <c r="AU28" s="384"/>
      <c r="AV28" s="384"/>
      <c r="AW28" s="384"/>
      <c r="AX28" s="386"/>
      <c r="AY28" s="390" t="s">
        <v>178</v>
      </c>
      <c r="AZ28" s="391"/>
      <c r="BA28" s="391"/>
      <c r="BB28" s="392"/>
      <c r="BC28" s="399" t="s">
        <v>42</v>
      </c>
      <c r="BD28" s="400"/>
      <c r="BE28" s="400"/>
      <c r="BF28" s="400"/>
      <c r="BG28" s="400"/>
      <c r="BH28" s="400"/>
      <c r="BI28" s="400"/>
      <c r="BJ28" s="400"/>
      <c r="BK28" s="400"/>
      <c r="BL28" s="400"/>
      <c r="BM28" s="401"/>
      <c r="BN28" s="402">
        <v>950020</v>
      </c>
      <c r="BO28" s="403"/>
      <c r="BP28" s="403"/>
      <c r="BQ28" s="403"/>
      <c r="BR28" s="403"/>
      <c r="BS28" s="403"/>
      <c r="BT28" s="403"/>
      <c r="BU28" s="404"/>
      <c r="BV28" s="402">
        <v>1075002</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c r="A29" s="166"/>
      <c r="B29" s="439"/>
      <c r="C29" s="440"/>
      <c r="D29" s="441"/>
      <c r="E29" s="380" t="s">
        <v>179</v>
      </c>
      <c r="F29" s="381"/>
      <c r="G29" s="381"/>
      <c r="H29" s="381"/>
      <c r="I29" s="381"/>
      <c r="J29" s="381"/>
      <c r="K29" s="382"/>
      <c r="L29" s="383">
        <v>10</v>
      </c>
      <c r="M29" s="384"/>
      <c r="N29" s="384"/>
      <c r="O29" s="384"/>
      <c r="P29" s="385"/>
      <c r="Q29" s="383">
        <v>2800</v>
      </c>
      <c r="R29" s="384"/>
      <c r="S29" s="384"/>
      <c r="T29" s="384"/>
      <c r="U29" s="384"/>
      <c r="V29" s="385"/>
      <c r="W29" s="450"/>
      <c r="X29" s="451"/>
      <c r="Y29" s="452"/>
      <c r="Z29" s="380" t="s">
        <v>180</v>
      </c>
      <c r="AA29" s="381"/>
      <c r="AB29" s="381"/>
      <c r="AC29" s="381"/>
      <c r="AD29" s="381"/>
      <c r="AE29" s="381"/>
      <c r="AF29" s="381"/>
      <c r="AG29" s="382"/>
      <c r="AH29" s="383">
        <v>180</v>
      </c>
      <c r="AI29" s="384"/>
      <c r="AJ29" s="384"/>
      <c r="AK29" s="384"/>
      <c r="AL29" s="385"/>
      <c r="AM29" s="383">
        <v>537630</v>
      </c>
      <c r="AN29" s="384"/>
      <c r="AO29" s="384"/>
      <c r="AP29" s="384"/>
      <c r="AQ29" s="384"/>
      <c r="AR29" s="385"/>
      <c r="AS29" s="383">
        <v>2987</v>
      </c>
      <c r="AT29" s="384"/>
      <c r="AU29" s="384"/>
      <c r="AV29" s="384"/>
      <c r="AW29" s="384"/>
      <c r="AX29" s="386"/>
      <c r="AY29" s="393"/>
      <c r="AZ29" s="394"/>
      <c r="BA29" s="394"/>
      <c r="BB29" s="395"/>
      <c r="BC29" s="387" t="s">
        <v>181</v>
      </c>
      <c r="BD29" s="388"/>
      <c r="BE29" s="388"/>
      <c r="BF29" s="388"/>
      <c r="BG29" s="388"/>
      <c r="BH29" s="388"/>
      <c r="BI29" s="388"/>
      <c r="BJ29" s="388"/>
      <c r="BK29" s="388"/>
      <c r="BL29" s="388"/>
      <c r="BM29" s="389"/>
      <c r="BN29" s="407">
        <v>748</v>
      </c>
      <c r="BO29" s="408"/>
      <c r="BP29" s="408"/>
      <c r="BQ29" s="408"/>
      <c r="BR29" s="408"/>
      <c r="BS29" s="408"/>
      <c r="BT29" s="408"/>
      <c r="BU29" s="409"/>
      <c r="BV29" s="407">
        <v>343</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182</v>
      </c>
      <c r="X30" s="460"/>
      <c r="Y30" s="460"/>
      <c r="Z30" s="460"/>
      <c r="AA30" s="460"/>
      <c r="AB30" s="460"/>
      <c r="AC30" s="460"/>
      <c r="AD30" s="460"/>
      <c r="AE30" s="460"/>
      <c r="AF30" s="460"/>
      <c r="AG30" s="461"/>
      <c r="AH30" s="371">
        <v>90.1</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42989</v>
      </c>
      <c r="BO30" s="411"/>
      <c r="BP30" s="411"/>
      <c r="BQ30" s="411"/>
      <c r="BR30" s="411"/>
      <c r="BS30" s="411"/>
      <c r="BT30" s="411"/>
      <c r="BU30" s="412"/>
      <c r="BV30" s="410">
        <v>37943</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370" t="s">
        <v>189</v>
      </c>
      <c r="D33" s="370"/>
      <c r="E33" s="369" t="s">
        <v>190</v>
      </c>
      <c r="F33" s="369"/>
      <c r="G33" s="369"/>
      <c r="H33" s="369"/>
      <c r="I33" s="369"/>
      <c r="J33" s="369"/>
      <c r="K33" s="369"/>
      <c r="L33" s="369"/>
      <c r="M33" s="369"/>
      <c r="N33" s="369"/>
      <c r="O33" s="369"/>
      <c r="P33" s="369"/>
      <c r="Q33" s="369"/>
      <c r="R33" s="369"/>
      <c r="S33" s="369"/>
      <c r="T33" s="195"/>
      <c r="U33" s="370" t="s">
        <v>189</v>
      </c>
      <c r="V33" s="370"/>
      <c r="W33" s="369" t="s">
        <v>190</v>
      </c>
      <c r="X33" s="369"/>
      <c r="Y33" s="369"/>
      <c r="Z33" s="369"/>
      <c r="AA33" s="369"/>
      <c r="AB33" s="369"/>
      <c r="AC33" s="369"/>
      <c r="AD33" s="369"/>
      <c r="AE33" s="369"/>
      <c r="AF33" s="369"/>
      <c r="AG33" s="369"/>
      <c r="AH33" s="369"/>
      <c r="AI33" s="369"/>
      <c r="AJ33" s="369"/>
      <c r="AK33" s="369"/>
      <c r="AL33" s="195"/>
      <c r="AM33" s="370" t="s">
        <v>189</v>
      </c>
      <c r="AN33" s="370"/>
      <c r="AO33" s="369" t="s">
        <v>190</v>
      </c>
      <c r="AP33" s="369"/>
      <c r="AQ33" s="369"/>
      <c r="AR33" s="369"/>
      <c r="AS33" s="369"/>
      <c r="AT33" s="369"/>
      <c r="AU33" s="369"/>
      <c r="AV33" s="369"/>
      <c r="AW33" s="369"/>
      <c r="AX33" s="369"/>
      <c r="AY33" s="369"/>
      <c r="AZ33" s="369"/>
      <c r="BA33" s="369"/>
      <c r="BB33" s="369"/>
      <c r="BC33" s="369"/>
      <c r="BD33" s="196"/>
      <c r="BE33" s="369" t="s">
        <v>191</v>
      </c>
      <c r="BF33" s="369"/>
      <c r="BG33" s="369" t="s">
        <v>192</v>
      </c>
      <c r="BH33" s="369"/>
      <c r="BI33" s="369"/>
      <c r="BJ33" s="369"/>
      <c r="BK33" s="369"/>
      <c r="BL33" s="369"/>
      <c r="BM33" s="369"/>
      <c r="BN33" s="369"/>
      <c r="BO33" s="369"/>
      <c r="BP33" s="369"/>
      <c r="BQ33" s="369"/>
      <c r="BR33" s="369"/>
      <c r="BS33" s="369"/>
      <c r="BT33" s="369"/>
      <c r="BU33" s="369"/>
      <c r="BV33" s="196"/>
      <c r="BW33" s="370" t="s">
        <v>191</v>
      </c>
      <c r="BX33" s="370"/>
      <c r="BY33" s="369" t="s">
        <v>193</v>
      </c>
      <c r="BZ33" s="369"/>
      <c r="CA33" s="369"/>
      <c r="CB33" s="369"/>
      <c r="CC33" s="369"/>
      <c r="CD33" s="369"/>
      <c r="CE33" s="369"/>
      <c r="CF33" s="369"/>
      <c r="CG33" s="369"/>
      <c r="CH33" s="369"/>
      <c r="CI33" s="369"/>
      <c r="CJ33" s="369"/>
      <c r="CK33" s="369"/>
      <c r="CL33" s="369"/>
      <c r="CM33" s="369"/>
      <c r="CN33" s="195"/>
      <c r="CO33" s="370" t="s">
        <v>189</v>
      </c>
      <c r="CP33" s="370"/>
      <c r="CQ33" s="369" t="s">
        <v>194</v>
      </c>
      <c r="CR33" s="369"/>
      <c r="CS33" s="369"/>
      <c r="CT33" s="369"/>
      <c r="CU33" s="369"/>
      <c r="CV33" s="369"/>
      <c r="CW33" s="369"/>
      <c r="CX33" s="369"/>
      <c r="CY33" s="369"/>
      <c r="CZ33" s="369"/>
      <c r="DA33" s="369"/>
      <c r="DB33" s="369"/>
      <c r="DC33" s="369"/>
      <c r="DD33" s="369"/>
      <c r="DE33" s="369"/>
      <c r="DF33" s="195"/>
      <c r="DG33" s="368" t="s">
        <v>195</v>
      </c>
      <c r="DH33" s="368"/>
      <c r="DI33" s="197"/>
      <c r="DJ33" s="165"/>
      <c r="DK33" s="165"/>
      <c r="DL33" s="165"/>
      <c r="DM33" s="165"/>
      <c r="DN33" s="165"/>
      <c r="DO33" s="165"/>
    </row>
    <row r="34" spans="1:119" ht="32.25" customHeight="1">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3</v>
      </c>
      <c r="V34" s="366"/>
      <c r="W34" s="365" t="str">
        <f>IF('各会計、関係団体の財政状況及び健全化判断比率'!B28="","",'各会計、関係団体の財政状況及び健全化判断比率'!B28)</f>
        <v>国民健康保険特別会計</v>
      </c>
      <c r="X34" s="365"/>
      <c r="Y34" s="365"/>
      <c r="Z34" s="365"/>
      <c r="AA34" s="365"/>
      <c r="AB34" s="365"/>
      <c r="AC34" s="365"/>
      <c r="AD34" s="365"/>
      <c r="AE34" s="365"/>
      <c r="AF34" s="365"/>
      <c r="AG34" s="365"/>
      <c r="AH34" s="365"/>
      <c r="AI34" s="365"/>
      <c r="AJ34" s="365"/>
      <c r="AK34" s="365"/>
      <c r="AL34" s="193"/>
      <c r="AM34" s="366">
        <f>IF(AO34="","",MAX(C34:D43,U34:V43)+1)</f>
        <v>7</v>
      </c>
      <c r="AN34" s="366"/>
      <c r="AO34" s="365" t="str">
        <f>IF('各会計、関係団体の財政状況及び健全化判断比率'!B32="","",'各会計、関係団体の財政状況及び健全化判断比率'!B32)</f>
        <v>水道事業会計</v>
      </c>
      <c r="AP34" s="365"/>
      <c r="AQ34" s="365"/>
      <c r="AR34" s="365"/>
      <c r="AS34" s="365"/>
      <c r="AT34" s="365"/>
      <c r="AU34" s="365"/>
      <c r="AV34" s="365"/>
      <c r="AW34" s="365"/>
      <c r="AX34" s="365"/>
      <c r="AY34" s="365"/>
      <c r="AZ34" s="365"/>
      <c r="BA34" s="365"/>
      <c r="BB34" s="365"/>
      <c r="BC34" s="365"/>
      <c r="BD34" s="193"/>
      <c r="BE34" s="366">
        <f>IF(BG34="","",MAX(C34:D43,U34:V43,AM34:AN43)+1)</f>
        <v>8</v>
      </c>
      <c r="BF34" s="366"/>
      <c r="BG34" s="365" t="str">
        <f>IF('各会計、関係団体の財政状況及び健全化判断比率'!B33="","",'各会計、関係団体の財政状況及び健全化判断比率'!B33)</f>
        <v>下水道事業特別会計</v>
      </c>
      <c r="BH34" s="365"/>
      <c r="BI34" s="365"/>
      <c r="BJ34" s="365"/>
      <c r="BK34" s="365"/>
      <c r="BL34" s="365"/>
      <c r="BM34" s="365"/>
      <c r="BN34" s="365"/>
      <c r="BO34" s="365"/>
      <c r="BP34" s="365"/>
      <c r="BQ34" s="365"/>
      <c r="BR34" s="365"/>
      <c r="BS34" s="365"/>
      <c r="BT34" s="365"/>
      <c r="BU34" s="365"/>
      <c r="BV34" s="193"/>
      <c r="BW34" s="366">
        <f>IF(BY34="","",MAX(C34:D43,U34:V43,AM34:AN43,BE34:BF43)+1)</f>
        <v>9</v>
      </c>
      <c r="BX34" s="366"/>
      <c r="BY34" s="365" t="str">
        <f>IF('各会計、関係団体の財政状況及び健全化判断比率'!B68="","",'各会計、関係団体の財政状況及び健全化判断比率'!B68)</f>
        <v>老人福祉施設三室園組合</v>
      </c>
      <c r="BZ34" s="365"/>
      <c r="CA34" s="365"/>
      <c r="CB34" s="365"/>
      <c r="CC34" s="365"/>
      <c r="CD34" s="365"/>
      <c r="CE34" s="365"/>
      <c r="CF34" s="365"/>
      <c r="CG34" s="365"/>
      <c r="CH34" s="365"/>
      <c r="CI34" s="365"/>
      <c r="CJ34" s="365"/>
      <c r="CK34" s="365"/>
      <c r="CL34" s="365"/>
      <c r="CM34" s="365"/>
      <c r="CN34" s="193"/>
      <c r="CO34" s="366" t="str">
        <f>IF(CQ34="","",MAX(C34:D43,U34:V43,AM34:AN43,BE34:BF43,BW34:BX43)+1)</f>
        <v/>
      </c>
      <c r="CP34" s="366"/>
      <c r="CQ34" s="365" t="str">
        <f>IF('各会計、関係団体の財政状況及び健全化判断比率'!BS7="","",'各会計、関係団体の財政状況及び健全化判断比率'!BS7)</f>
        <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c r="A35" s="166"/>
      <c r="B35" s="192"/>
      <c r="C35" s="366">
        <f>IF(E35="","",C34+1)</f>
        <v>2</v>
      </c>
      <c r="D35" s="366"/>
      <c r="E35" s="365" t="str">
        <f>IF('各会計、関係団体の財政状況及び健全化判断比率'!B8="","",'各会計、関係団体の財政状況及び健全化判断比率'!B8)</f>
        <v>住宅新築資金等貸付事業特別会計</v>
      </c>
      <c r="F35" s="365"/>
      <c r="G35" s="365"/>
      <c r="H35" s="365"/>
      <c r="I35" s="365"/>
      <c r="J35" s="365"/>
      <c r="K35" s="365"/>
      <c r="L35" s="365"/>
      <c r="M35" s="365"/>
      <c r="N35" s="365"/>
      <c r="O35" s="365"/>
      <c r="P35" s="365"/>
      <c r="Q35" s="365"/>
      <c r="R35" s="365"/>
      <c r="S35" s="365"/>
      <c r="T35" s="193"/>
      <c r="U35" s="366">
        <f>IF(W35="","",U34+1)</f>
        <v>4</v>
      </c>
      <c r="V35" s="366"/>
      <c r="W35" s="365" t="str">
        <f>IF('各会計、関係団体の財政状況及び健全化判断比率'!B29="","",'各会計、関係団体の財政状況及び健全化判断比率'!B29)</f>
        <v>介護保険特別会計（保険事業）</v>
      </c>
      <c r="X35" s="365"/>
      <c r="Y35" s="365"/>
      <c r="Z35" s="365"/>
      <c r="AA35" s="365"/>
      <c r="AB35" s="365"/>
      <c r="AC35" s="365"/>
      <c r="AD35" s="365"/>
      <c r="AE35" s="365"/>
      <c r="AF35" s="365"/>
      <c r="AG35" s="365"/>
      <c r="AH35" s="365"/>
      <c r="AI35" s="365"/>
      <c r="AJ35" s="365"/>
      <c r="AK35" s="365"/>
      <c r="AL35" s="193"/>
      <c r="AM35" s="366" t="str">
        <f t="shared" ref="AM35:AM43" si="0">IF(AO35="","",AM34+1)</f>
        <v/>
      </c>
      <c r="AN35" s="366"/>
      <c r="AO35" s="365"/>
      <c r="AP35" s="365"/>
      <c r="AQ35" s="365"/>
      <c r="AR35" s="365"/>
      <c r="AS35" s="365"/>
      <c r="AT35" s="365"/>
      <c r="AU35" s="365"/>
      <c r="AV35" s="365"/>
      <c r="AW35" s="365"/>
      <c r="AX35" s="365"/>
      <c r="AY35" s="365"/>
      <c r="AZ35" s="365"/>
      <c r="BA35" s="365"/>
      <c r="BB35" s="365"/>
      <c r="BC35" s="365"/>
      <c r="BD35" s="193"/>
      <c r="BE35" s="366" t="str">
        <f t="shared" ref="BE35:BE43" si="1">IF(BG35="","",BE34+1)</f>
        <v/>
      </c>
      <c r="BF35" s="366"/>
      <c r="BG35" s="365"/>
      <c r="BH35" s="365"/>
      <c r="BI35" s="365"/>
      <c r="BJ35" s="365"/>
      <c r="BK35" s="365"/>
      <c r="BL35" s="365"/>
      <c r="BM35" s="365"/>
      <c r="BN35" s="365"/>
      <c r="BO35" s="365"/>
      <c r="BP35" s="365"/>
      <c r="BQ35" s="365"/>
      <c r="BR35" s="365"/>
      <c r="BS35" s="365"/>
      <c r="BT35" s="365"/>
      <c r="BU35" s="365"/>
      <c r="BV35" s="193"/>
      <c r="BW35" s="366">
        <f t="shared" ref="BW35:BW43" si="2">IF(BY35="","",BW34+1)</f>
        <v>10</v>
      </c>
      <c r="BX35" s="366"/>
      <c r="BY35" s="365" t="str">
        <f>IF('各会計、関係団体の財政状況及び健全化判断比率'!B69="","",'各会計、関係団体の財政状況及び健全化判断比率'!B69)</f>
        <v>奈良県葛城地区清掃事務組合</v>
      </c>
      <c r="BZ35" s="365"/>
      <c r="CA35" s="365"/>
      <c r="CB35" s="365"/>
      <c r="CC35" s="365"/>
      <c r="CD35" s="365"/>
      <c r="CE35" s="365"/>
      <c r="CF35" s="365"/>
      <c r="CG35" s="365"/>
      <c r="CH35" s="365"/>
      <c r="CI35" s="365"/>
      <c r="CJ35" s="365"/>
      <c r="CK35" s="365"/>
      <c r="CL35" s="365"/>
      <c r="CM35" s="365"/>
      <c r="CN35" s="193"/>
      <c r="CO35" s="366" t="str">
        <f t="shared" ref="CO35:CO43" si="3">IF(CQ35="","",CO34+1)</f>
        <v/>
      </c>
      <c r="CP35" s="366"/>
      <c r="CQ35" s="365" t="str">
        <f>IF('各会計、関係団体の財政状況及び健全化判断比率'!BS8="","",'各会計、関係団体の財政状況及び健全化判断比率'!BS8)</f>
        <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c r="A36" s="166"/>
      <c r="B36" s="192"/>
      <c r="C36" s="366" t="str">
        <f>IF(E36="","",C35+1)</f>
        <v/>
      </c>
      <c r="D36" s="366"/>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93"/>
      <c r="U36" s="366">
        <f t="shared" ref="U36:U43" si="4">IF(W36="","",U35+1)</f>
        <v>5</v>
      </c>
      <c r="V36" s="366"/>
      <c r="W36" s="365" t="str">
        <f>IF('各会計、関係団体の財政状況及び健全化判断比率'!B30="","",'各会計、関係団体の財政状況及び健全化判断比率'!B30)</f>
        <v>介護保険特別会計（介護ｻｰﾋﾞｽ事業）</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t="str">
        <f t="shared" si="1"/>
        <v/>
      </c>
      <c r="BF36" s="366"/>
      <c r="BG36" s="365"/>
      <c r="BH36" s="365"/>
      <c r="BI36" s="365"/>
      <c r="BJ36" s="365"/>
      <c r="BK36" s="365"/>
      <c r="BL36" s="365"/>
      <c r="BM36" s="365"/>
      <c r="BN36" s="365"/>
      <c r="BO36" s="365"/>
      <c r="BP36" s="365"/>
      <c r="BQ36" s="365"/>
      <c r="BR36" s="365"/>
      <c r="BS36" s="365"/>
      <c r="BT36" s="365"/>
      <c r="BU36" s="365"/>
      <c r="BV36" s="193"/>
      <c r="BW36" s="366">
        <f t="shared" si="2"/>
        <v>11</v>
      </c>
      <c r="BX36" s="366"/>
      <c r="BY36" s="365" t="str">
        <f>IF('各会計、関係団体の財政状況及び健全化判断比率'!B70="","",'各会計、関係団体の財政状況及び健全化判断比率'!B70)</f>
        <v>奈良県市町村総合事務組合</v>
      </c>
      <c r="BZ36" s="365"/>
      <c r="CA36" s="365"/>
      <c r="CB36" s="365"/>
      <c r="CC36" s="365"/>
      <c r="CD36" s="365"/>
      <c r="CE36" s="365"/>
      <c r="CF36" s="365"/>
      <c r="CG36" s="365"/>
      <c r="CH36" s="365"/>
      <c r="CI36" s="365"/>
      <c r="CJ36" s="365"/>
      <c r="CK36" s="365"/>
      <c r="CL36" s="365"/>
      <c r="CM36" s="365"/>
      <c r="CN36" s="193"/>
      <c r="CO36" s="366" t="str">
        <f t="shared" si="3"/>
        <v/>
      </c>
      <c r="CP36" s="366"/>
      <c r="CQ36" s="365" t="str">
        <f>IF('各会計、関係団体の財政状況及び健全化判断比率'!BS9="","",'各会計、関係団体の財政状況及び健全化判断比率'!BS9)</f>
        <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f t="shared" si="4"/>
        <v>6</v>
      </c>
      <c r="V37" s="366"/>
      <c r="W37" s="365" t="str">
        <f>IF('各会計、関係団体の財政状況及び健全化判断比率'!B31="","",'各会計、関係団体の財政状況及び健全化判断比率'!B31)</f>
        <v>後期高齢者医療特別会計</v>
      </c>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12</v>
      </c>
      <c r="BX37" s="366"/>
      <c r="BY37" s="365" t="str">
        <f>IF('各会計、関係団体の財政状況及び健全化判断比率'!B71="","",'各会計、関係団体の財政状況及び健全化判断比率'!B71)</f>
        <v>王寺周辺広域休日応急診療施設組合</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f t="shared" si="2"/>
        <v>13</v>
      </c>
      <c r="BX38" s="366"/>
      <c r="BY38" s="365" t="str">
        <f>IF('各会計、関係団体の財政状況及び健全化判断比率'!B72="","",'各会計、関係団体の財政状況及び健全化判断比率'!B72)</f>
        <v>静香苑環境施設組合</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f t="shared" si="2"/>
        <v>14</v>
      </c>
      <c r="BX39" s="366"/>
      <c r="BY39" s="365" t="str">
        <f>IF('各会計、関係団体の財政状況及び健全化判断比率'!B73="","",'各会計、関係団体の財政状況及び健全化判断比率'!B73)</f>
        <v>奈良県後期高齢者医療広域連合</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f t="shared" si="2"/>
        <v>15</v>
      </c>
      <c r="BX40" s="366"/>
      <c r="BY40" s="365" t="str">
        <f>IF('各会計、関係団体の財政状況及び健全化判断比率'!B74="","",'各会計、関係団体の財政状況及び健全化判断比率'!B74)</f>
        <v>奈良県広域消防組合</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f t="shared" si="2"/>
        <v>16</v>
      </c>
      <c r="BX41" s="366"/>
      <c r="BY41" s="365" t="str">
        <f>IF('各会計、関係団体の財政状況及び健全化判断比率'!B75="","",'各会計、関係団体の財政状況及び健全化判断比率'!B75)</f>
        <v>山辺・県北西部広域環境衛生組合</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t="str">
        <f t="shared" si="2"/>
        <v/>
      </c>
      <c r="BX42" s="366"/>
      <c r="BY42" s="365" t="str">
        <f>IF('各会計、関係団体の財政状況及び健全化判断比率'!B76="","",'各会計、関係団体の財政状況及び健全化判断比率'!B76)</f>
        <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200</v>
      </c>
    </row>
    <row r="50" spans="5:5">
      <c r="E50" s="167" t="s">
        <v>201</v>
      </c>
    </row>
    <row r="51" spans="5:5">
      <c r="E51" s="167" t="s">
        <v>202</v>
      </c>
    </row>
    <row r="52" spans="5:5">
      <c r="E52" s="167" t="s">
        <v>203</v>
      </c>
    </row>
    <row r="53" spans="5:5">
      <c r="E53" s="167" t="s">
        <v>204</v>
      </c>
    </row>
    <row r="54" spans="5:5"/>
    <row r="55" spans="5:5"/>
    <row r="56" spans="5:5"/>
    <row r="57" spans="5:5" hidden="1"/>
    <row r="58" spans="5:5" hidden="1"/>
    <row r="59" spans="5:5" hidden="1"/>
  </sheetData>
  <sheetProtection algorithmName="SHA-512" hashValue="U2yzS8piSolaLaFkmZMzmoVGSYJmY31k4Bo6hLtvatMbWwyXZemsoP2Rg+osjMq16w93eE0sKjRMkEUHLfglVw==" saltValue="TIj4pvSLW/aOgvJpjYr4b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0"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542</v>
      </c>
      <c r="G33" s="29" t="s">
        <v>543</v>
      </c>
      <c r="H33" s="29" t="s">
        <v>544</v>
      </c>
      <c r="I33" s="29" t="s">
        <v>545</v>
      </c>
      <c r="J33" s="30" t="s">
        <v>546</v>
      </c>
      <c r="K33" s="22"/>
      <c r="L33" s="22"/>
      <c r="M33" s="22"/>
      <c r="N33" s="22"/>
      <c r="O33" s="22"/>
      <c r="P33" s="22"/>
    </row>
    <row r="34" spans="1:16" ht="39" customHeight="1">
      <c r="A34" s="22"/>
      <c r="B34" s="31"/>
      <c r="C34" s="1186" t="s">
        <v>549</v>
      </c>
      <c r="D34" s="1186"/>
      <c r="E34" s="1187"/>
      <c r="F34" s="32">
        <v>16.3</v>
      </c>
      <c r="G34" s="33">
        <v>17.77</v>
      </c>
      <c r="H34" s="33">
        <v>18.02</v>
      </c>
      <c r="I34" s="33">
        <v>19.95</v>
      </c>
      <c r="J34" s="34">
        <v>20.48</v>
      </c>
      <c r="K34" s="22"/>
      <c r="L34" s="22"/>
      <c r="M34" s="22"/>
      <c r="N34" s="22"/>
      <c r="O34" s="22"/>
      <c r="P34" s="22"/>
    </row>
    <row r="35" spans="1:16" ht="39" customHeight="1">
      <c r="A35" s="22"/>
      <c r="B35" s="35"/>
      <c r="C35" s="1180" t="s">
        <v>550</v>
      </c>
      <c r="D35" s="1181"/>
      <c r="E35" s="1182"/>
      <c r="F35" s="36">
        <v>5.57</v>
      </c>
      <c r="G35" s="37">
        <v>6</v>
      </c>
      <c r="H35" s="37">
        <v>4.91</v>
      </c>
      <c r="I35" s="37">
        <v>3.35</v>
      </c>
      <c r="J35" s="38">
        <v>3.87</v>
      </c>
      <c r="K35" s="22"/>
      <c r="L35" s="22"/>
      <c r="M35" s="22"/>
      <c r="N35" s="22"/>
      <c r="O35" s="22"/>
      <c r="P35" s="22"/>
    </row>
    <row r="36" spans="1:16" ht="39" customHeight="1">
      <c r="A36" s="22"/>
      <c r="B36" s="35"/>
      <c r="C36" s="1180" t="s">
        <v>551</v>
      </c>
      <c r="D36" s="1181"/>
      <c r="E36" s="1182"/>
      <c r="F36" s="36">
        <v>2.99</v>
      </c>
      <c r="G36" s="37">
        <v>2.6</v>
      </c>
      <c r="H36" s="37">
        <v>1.96</v>
      </c>
      <c r="I36" s="37">
        <v>0.28999999999999998</v>
      </c>
      <c r="J36" s="38">
        <v>3.21</v>
      </c>
      <c r="K36" s="22"/>
      <c r="L36" s="22"/>
      <c r="M36" s="22"/>
      <c r="N36" s="22"/>
      <c r="O36" s="22"/>
      <c r="P36" s="22"/>
    </row>
    <row r="37" spans="1:16" ht="39" customHeight="1">
      <c r="A37" s="22"/>
      <c r="B37" s="35"/>
      <c r="C37" s="1180" t="s">
        <v>552</v>
      </c>
      <c r="D37" s="1181"/>
      <c r="E37" s="1182"/>
      <c r="F37" s="36">
        <v>0.7</v>
      </c>
      <c r="G37" s="37">
        <v>0.76</v>
      </c>
      <c r="H37" s="37">
        <v>1.22</v>
      </c>
      <c r="I37" s="37">
        <v>1.33</v>
      </c>
      <c r="J37" s="38">
        <v>1.17</v>
      </c>
      <c r="K37" s="22"/>
      <c r="L37" s="22"/>
      <c r="M37" s="22"/>
      <c r="N37" s="22"/>
      <c r="O37" s="22"/>
      <c r="P37" s="22"/>
    </row>
    <row r="38" spans="1:16" ht="39" customHeight="1">
      <c r="A38" s="22"/>
      <c r="B38" s="35"/>
      <c r="C38" s="1180" t="s">
        <v>553</v>
      </c>
      <c r="D38" s="1181"/>
      <c r="E38" s="1182"/>
      <c r="F38" s="36">
        <v>0.12</v>
      </c>
      <c r="G38" s="37">
        <v>7.0000000000000007E-2</v>
      </c>
      <c r="H38" s="37">
        <v>0.01</v>
      </c>
      <c r="I38" s="37">
        <v>0.01</v>
      </c>
      <c r="J38" s="38">
        <v>0.14000000000000001</v>
      </c>
      <c r="K38" s="22"/>
      <c r="L38" s="22"/>
      <c r="M38" s="22"/>
      <c r="N38" s="22"/>
      <c r="O38" s="22"/>
      <c r="P38" s="22"/>
    </row>
    <row r="39" spans="1:16" ht="39" customHeight="1">
      <c r="A39" s="22"/>
      <c r="B39" s="35"/>
      <c r="C39" s="1180" t="s">
        <v>554</v>
      </c>
      <c r="D39" s="1181"/>
      <c r="E39" s="1182"/>
      <c r="F39" s="36">
        <v>0.11</v>
      </c>
      <c r="G39" s="37">
        <v>0.19</v>
      </c>
      <c r="H39" s="37">
        <v>7.0000000000000007E-2</v>
      </c>
      <c r="I39" s="37">
        <v>0.17</v>
      </c>
      <c r="J39" s="38">
        <v>0.11</v>
      </c>
      <c r="K39" s="22"/>
      <c r="L39" s="22"/>
      <c r="M39" s="22"/>
      <c r="N39" s="22"/>
      <c r="O39" s="22"/>
      <c r="P39" s="22"/>
    </row>
    <row r="40" spans="1:16" ht="39" customHeight="1">
      <c r="A40" s="22"/>
      <c r="B40" s="35"/>
      <c r="C40" s="1180" t="s">
        <v>555</v>
      </c>
      <c r="D40" s="1181"/>
      <c r="E40" s="1182"/>
      <c r="F40" s="36">
        <v>0</v>
      </c>
      <c r="G40" s="37">
        <v>0.01</v>
      </c>
      <c r="H40" s="37">
        <v>0</v>
      </c>
      <c r="I40" s="37">
        <v>0</v>
      </c>
      <c r="J40" s="38">
        <v>0</v>
      </c>
      <c r="K40" s="22"/>
      <c r="L40" s="22"/>
      <c r="M40" s="22"/>
      <c r="N40" s="22"/>
      <c r="O40" s="22"/>
      <c r="P40" s="22"/>
    </row>
    <row r="41" spans="1:16" ht="39" customHeight="1">
      <c r="A41" s="22"/>
      <c r="B41" s="35"/>
      <c r="C41" s="1180" t="s">
        <v>556</v>
      </c>
      <c r="D41" s="1181"/>
      <c r="E41" s="1182"/>
      <c r="F41" s="36">
        <v>0.14000000000000001</v>
      </c>
      <c r="G41" s="37">
        <v>0.11</v>
      </c>
      <c r="H41" s="37">
        <v>0</v>
      </c>
      <c r="I41" s="37">
        <v>0.01</v>
      </c>
      <c r="J41" s="38">
        <v>0</v>
      </c>
      <c r="K41" s="22"/>
      <c r="L41" s="22"/>
      <c r="M41" s="22"/>
      <c r="N41" s="22"/>
      <c r="O41" s="22"/>
      <c r="P41" s="22"/>
    </row>
    <row r="42" spans="1:16" ht="39" customHeight="1">
      <c r="A42" s="22"/>
      <c r="B42" s="39"/>
      <c r="C42" s="1180" t="s">
        <v>557</v>
      </c>
      <c r="D42" s="1181"/>
      <c r="E42" s="1182"/>
      <c r="F42" s="36" t="s">
        <v>499</v>
      </c>
      <c r="G42" s="37" t="s">
        <v>499</v>
      </c>
      <c r="H42" s="37" t="s">
        <v>499</v>
      </c>
      <c r="I42" s="37" t="s">
        <v>499</v>
      </c>
      <c r="J42" s="38" t="s">
        <v>499</v>
      </c>
      <c r="K42" s="22"/>
      <c r="L42" s="22"/>
      <c r="M42" s="22"/>
      <c r="N42" s="22"/>
      <c r="O42" s="22"/>
      <c r="P42" s="22"/>
    </row>
    <row r="43" spans="1:16" ht="39" customHeight="1" thickBot="1">
      <c r="A43" s="22"/>
      <c r="B43" s="40"/>
      <c r="C43" s="1183" t="s">
        <v>558</v>
      </c>
      <c r="D43" s="1184"/>
      <c r="E43" s="1185"/>
      <c r="F43" s="41" t="s">
        <v>499</v>
      </c>
      <c r="G43" s="42" t="s">
        <v>499</v>
      </c>
      <c r="H43" s="42" t="s">
        <v>499</v>
      </c>
      <c r="I43" s="42" t="s">
        <v>499</v>
      </c>
      <c r="J43" s="43" t="s">
        <v>499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6I8H/iwykpx8lou56ohrLCX7rEF2iRvSzaNg6rocZ8+GvLFig8qFcy2LmLAswvnnGo3nyQ2dDj6Rsozd8yshpw==" saltValue="fKLa3DEFQB6JEKGmxI0mA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8" scale="84" orientation="landscape" cellComments="asDisplayed"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542</v>
      </c>
      <c r="L44" s="56" t="s">
        <v>543</v>
      </c>
      <c r="M44" s="56" t="s">
        <v>544</v>
      </c>
      <c r="N44" s="56" t="s">
        <v>545</v>
      </c>
      <c r="O44" s="57" t="s">
        <v>546</v>
      </c>
      <c r="P44" s="48"/>
      <c r="Q44" s="48"/>
      <c r="R44" s="48"/>
      <c r="S44" s="48"/>
      <c r="T44" s="48"/>
      <c r="U44" s="48"/>
    </row>
    <row r="45" spans="1:21" ht="30.75" customHeight="1">
      <c r="A45" s="48"/>
      <c r="B45" s="1196" t="s">
        <v>11</v>
      </c>
      <c r="C45" s="1197"/>
      <c r="D45" s="58"/>
      <c r="E45" s="1202" t="s">
        <v>12</v>
      </c>
      <c r="F45" s="1202"/>
      <c r="G45" s="1202"/>
      <c r="H45" s="1202"/>
      <c r="I45" s="1202"/>
      <c r="J45" s="1203"/>
      <c r="K45" s="59">
        <v>1164</v>
      </c>
      <c r="L45" s="60">
        <v>1301</v>
      </c>
      <c r="M45" s="60">
        <v>1243</v>
      </c>
      <c r="N45" s="60">
        <v>1188</v>
      </c>
      <c r="O45" s="61">
        <v>1217</v>
      </c>
      <c r="P45" s="48"/>
      <c r="Q45" s="48"/>
      <c r="R45" s="48"/>
      <c r="S45" s="48"/>
      <c r="T45" s="48"/>
      <c r="U45" s="48"/>
    </row>
    <row r="46" spans="1:21" ht="30.75" customHeight="1">
      <c r="A46" s="48"/>
      <c r="B46" s="1198"/>
      <c r="C46" s="1199"/>
      <c r="D46" s="62"/>
      <c r="E46" s="1190" t="s">
        <v>13</v>
      </c>
      <c r="F46" s="1190"/>
      <c r="G46" s="1190"/>
      <c r="H46" s="1190"/>
      <c r="I46" s="1190"/>
      <c r="J46" s="1191"/>
      <c r="K46" s="63" t="s">
        <v>499</v>
      </c>
      <c r="L46" s="64" t="s">
        <v>499</v>
      </c>
      <c r="M46" s="64" t="s">
        <v>499</v>
      </c>
      <c r="N46" s="64" t="s">
        <v>499</v>
      </c>
      <c r="O46" s="65" t="s">
        <v>499</v>
      </c>
      <c r="P46" s="48"/>
      <c r="Q46" s="48"/>
      <c r="R46" s="48"/>
      <c r="S46" s="48"/>
      <c r="T46" s="48"/>
      <c r="U46" s="48"/>
    </row>
    <row r="47" spans="1:21" ht="30.75" customHeight="1">
      <c r="A47" s="48"/>
      <c r="B47" s="1198"/>
      <c r="C47" s="1199"/>
      <c r="D47" s="62"/>
      <c r="E47" s="1190" t="s">
        <v>14</v>
      </c>
      <c r="F47" s="1190"/>
      <c r="G47" s="1190"/>
      <c r="H47" s="1190"/>
      <c r="I47" s="1190"/>
      <c r="J47" s="1191"/>
      <c r="K47" s="63" t="s">
        <v>499</v>
      </c>
      <c r="L47" s="64" t="s">
        <v>499</v>
      </c>
      <c r="M47" s="64" t="s">
        <v>499</v>
      </c>
      <c r="N47" s="64" t="s">
        <v>499</v>
      </c>
      <c r="O47" s="65" t="s">
        <v>499</v>
      </c>
      <c r="P47" s="48"/>
      <c r="Q47" s="48"/>
      <c r="R47" s="48"/>
      <c r="S47" s="48"/>
      <c r="T47" s="48"/>
      <c r="U47" s="48"/>
    </row>
    <row r="48" spans="1:21" ht="30.75" customHeight="1">
      <c r="A48" s="48"/>
      <c r="B48" s="1198"/>
      <c r="C48" s="1199"/>
      <c r="D48" s="62"/>
      <c r="E48" s="1190" t="s">
        <v>15</v>
      </c>
      <c r="F48" s="1190"/>
      <c r="G48" s="1190"/>
      <c r="H48" s="1190"/>
      <c r="I48" s="1190"/>
      <c r="J48" s="1191"/>
      <c r="K48" s="63">
        <v>118</v>
      </c>
      <c r="L48" s="64">
        <v>121</v>
      </c>
      <c r="M48" s="64">
        <v>110</v>
      </c>
      <c r="N48" s="64">
        <v>129</v>
      </c>
      <c r="O48" s="65">
        <v>113</v>
      </c>
      <c r="P48" s="48"/>
      <c r="Q48" s="48"/>
      <c r="R48" s="48"/>
      <c r="S48" s="48"/>
      <c r="T48" s="48"/>
      <c r="U48" s="48"/>
    </row>
    <row r="49" spans="1:21" ht="30.75" customHeight="1">
      <c r="A49" s="48"/>
      <c r="B49" s="1198"/>
      <c r="C49" s="1199"/>
      <c r="D49" s="62"/>
      <c r="E49" s="1190" t="s">
        <v>16</v>
      </c>
      <c r="F49" s="1190"/>
      <c r="G49" s="1190"/>
      <c r="H49" s="1190"/>
      <c r="I49" s="1190"/>
      <c r="J49" s="1191"/>
      <c r="K49" s="63">
        <v>144</v>
      </c>
      <c r="L49" s="64">
        <v>132</v>
      </c>
      <c r="M49" s="64">
        <v>128</v>
      </c>
      <c r="N49" s="64">
        <v>119</v>
      </c>
      <c r="O49" s="65">
        <v>95</v>
      </c>
      <c r="P49" s="48"/>
      <c r="Q49" s="48"/>
      <c r="R49" s="48"/>
      <c r="S49" s="48"/>
      <c r="T49" s="48"/>
      <c r="U49" s="48"/>
    </row>
    <row r="50" spans="1:21" ht="30.75" customHeight="1">
      <c r="A50" s="48"/>
      <c r="B50" s="1198"/>
      <c r="C50" s="1199"/>
      <c r="D50" s="62"/>
      <c r="E50" s="1190" t="s">
        <v>17</v>
      </c>
      <c r="F50" s="1190"/>
      <c r="G50" s="1190"/>
      <c r="H50" s="1190"/>
      <c r="I50" s="1190"/>
      <c r="J50" s="1191"/>
      <c r="K50" s="63" t="s">
        <v>499</v>
      </c>
      <c r="L50" s="64" t="s">
        <v>499</v>
      </c>
      <c r="M50" s="64" t="s">
        <v>499</v>
      </c>
      <c r="N50" s="64" t="s">
        <v>499</v>
      </c>
      <c r="O50" s="65" t="s">
        <v>499</v>
      </c>
      <c r="P50" s="48"/>
      <c r="Q50" s="48"/>
      <c r="R50" s="48"/>
      <c r="S50" s="48"/>
      <c r="T50" s="48"/>
      <c r="U50" s="48"/>
    </row>
    <row r="51" spans="1:21" ht="30.75" customHeight="1">
      <c r="A51" s="48"/>
      <c r="B51" s="1200"/>
      <c r="C51" s="1201"/>
      <c r="D51" s="66"/>
      <c r="E51" s="1190" t="s">
        <v>18</v>
      </c>
      <c r="F51" s="1190"/>
      <c r="G51" s="1190"/>
      <c r="H51" s="1190"/>
      <c r="I51" s="1190"/>
      <c r="J51" s="1191"/>
      <c r="K51" s="63" t="s">
        <v>499</v>
      </c>
      <c r="L51" s="64" t="s">
        <v>499</v>
      </c>
      <c r="M51" s="64" t="s">
        <v>499</v>
      </c>
      <c r="N51" s="64" t="s">
        <v>499</v>
      </c>
      <c r="O51" s="65" t="s">
        <v>499</v>
      </c>
      <c r="P51" s="48"/>
      <c r="Q51" s="48"/>
      <c r="R51" s="48"/>
      <c r="S51" s="48"/>
      <c r="T51" s="48"/>
      <c r="U51" s="48"/>
    </row>
    <row r="52" spans="1:21" ht="30.75" customHeight="1">
      <c r="A52" s="48"/>
      <c r="B52" s="1188" t="s">
        <v>19</v>
      </c>
      <c r="C52" s="1189"/>
      <c r="D52" s="66"/>
      <c r="E52" s="1190" t="s">
        <v>20</v>
      </c>
      <c r="F52" s="1190"/>
      <c r="G52" s="1190"/>
      <c r="H52" s="1190"/>
      <c r="I52" s="1190"/>
      <c r="J52" s="1191"/>
      <c r="K52" s="63">
        <v>968</v>
      </c>
      <c r="L52" s="64">
        <v>932</v>
      </c>
      <c r="M52" s="64">
        <v>883</v>
      </c>
      <c r="N52" s="64">
        <v>818</v>
      </c>
      <c r="O52" s="65">
        <v>825</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458</v>
      </c>
      <c r="L53" s="69">
        <v>622</v>
      </c>
      <c r="M53" s="69">
        <v>598</v>
      </c>
      <c r="N53" s="69">
        <v>618</v>
      </c>
      <c r="O53" s="70">
        <v>600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YsHNhDzOkzcB5WRI048Lm2cOZdS/iDYaAvBu7hPlc2Flv4hDjVUzItshVIrjLt4QhW11Kzb4a58KPkC972y6Cw==" saltValue="ymT1bKdkkF/ZXbWPLxSOZ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8" scale="87" orientation="landscape" cellComments="asDisplayed" horizontalDpi="300" verticalDpi="300" r:id="rId1"/>
  <headerFooter>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542</v>
      </c>
      <c r="J40" s="79" t="s">
        <v>543</v>
      </c>
      <c r="K40" s="79" t="s">
        <v>544</v>
      </c>
      <c r="L40" s="79" t="s">
        <v>545</v>
      </c>
      <c r="M40" s="80" t="s">
        <v>546</v>
      </c>
    </row>
    <row r="41" spans="2:13" ht="27.75" customHeight="1">
      <c r="B41" s="1216" t="s">
        <v>24</v>
      </c>
      <c r="C41" s="1217"/>
      <c r="D41" s="81"/>
      <c r="E41" s="1218" t="s">
        <v>25</v>
      </c>
      <c r="F41" s="1218"/>
      <c r="G41" s="1218"/>
      <c r="H41" s="1219"/>
      <c r="I41" s="82">
        <v>14237</v>
      </c>
      <c r="J41" s="83">
        <v>13867</v>
      </c>
      <c r="K41" s="83">
        <v>13177</v>
      </c>
      <c r="L41" s="83">
        <v>12958</v>
      </c>
      <c r="M41" s="84">
        <v>12513</v>
      </c>
    </row>
    <row r="42" spans="2:13" ht="27.75" customHeight="1">
      <c r="B42" s="1206"/>
      <c r="C42" s="1207"/>
      <c r="D42" s="85"/>
      <c r="E42" s="1210" t="s">
        <v>26</v>
      </c>
      <c r="F42" s="1210"/>
      <c r="G42" s="1210"/>
      <c r="H42" s="1211"/>
      <c r="I42" s="86">
        <v>3</v>
      </c>
      <c r="J42" s="87">
        <v>2</v>
      </c>
      <c r="K42" s="87">
        <v>1</v>
      </c>
      <c r="L42" s="87">
        <v>6</v>
      </c>
      <c r="M42" s="88">
        <v>5</v>
      </c>
    </row>
    <row r="43" spans="2:13" ht="27.75" customHeight="1">
      <c r="B43" s="1206"/>
      <c r="C43" s="1207"/>
      <c r="D43" s="85"/>
      <c r="E43" s="1210" t="s">
        <v>27</v>
      </c>
      <c r="F43" s="1210"/>
      <c r="G43" s="1210"/>
      <c r="H43" s="1211"/>
      <c r="I43" s="86">
        <v>2022</v>
      </c>
      <c r="J43" s="87">
        <v>2008</v>
      </c>
      <c r="K43" s="87">
        <v>1938</v>
      </c>
      <c r="L43" s="87">
        <v>1984</v>
      </c>
      <c r="M43" s="88">
        <v>1901</v>
      </c>
    </row>
    <row r="44" spans="2:13" ht="27.75" customHeight="1">
      <c r="B44" s="1206"/>
      <c r="C44" s="1207"/>
      <c r="D44" s="85"/>
      <c r="E44" s="1210" t="s">
        <v>28</v>
      </c>
      <c r="F44" s="1210"/>
      <c r="G44" s="1210"/>
      <c r="H44" s="1211"/>
      <c r="I44" s="86">
        <v>818</v>
      </c>
      <c r="J44" s="87">
        <v>706</v>
      </c>
      <c r="K44" s="87">
        <v>621</v>
      </c>
      <c r="L44" s="87">
        <v>506</v>
      </c>
      <c r="M44" s="88">
        <v>432</v>
      </c>
    </row>
    <row r="45" spans="2:13" ht="27.75" customHeight="1">
      <c r="B45" s="1206"/>
      <c r="C45" s="1207"/>
      <c r="D45" s="85"/>
      <c r="E45" s="1210" t="s">
        <v>29</v>
      </c>
      <c r="F45" s="1210"/>
      <c r="G45" s="1210"/>
      <c r="H45" s="1211"/>
      <c r="I45" s="86">
        <v>910</v>
      </c>
      <c r="J45" s="87">
        <v>1011</v>
      </c>
      <c r="K45" s="87">
        <v>634</v>
      </c>
      <c r="L45" s="87">
        <v>636</v>
      </c>
      <c r="M45" s="88">
        <v>685</v>
      </c>
    </row>
    <row r="46" spans="2:13" ht="27.75" customHeight="1">
      <c r="B46" s="1206"/>
      <c r="C46" s="1207"/>
      <c r="D46" s="89"/>
      <c r="E46" s="1210" t="s">
        <v>30</v>
      </c>
      <c r="F46" s="1210"/>
      <c r="G46" s="1210"/>
      <c r="H46" s="1211"/>
      <c r="I46" s="86" t="s">
        <v>499</v>
      </c>
      <c r="J46" s="87" t="s">
        <v>499</v>
      </c>
      <c r="K46" s="87" t="s">
        <v>499</v>
      </c>
      <c r="L46" s="87" t="s">
        <v>499</v>
      </c>
      <c r="M46" s="88" t="s">
        <v>499</v>
      </c>
    </row>
    <row r="47" spans="2:13" ht="27.75" customHeight="1">
      <c r="B47" s="1206"/>
      <c r="C47" s="1207"/>
      <c r="D47" s="90"/>
      <c r="E47" s="1220" t="s">
        <v>31</v>
      </c>
      <c r="F47" s="1221"/>
      <c r="G47" s="1221"/>
      <c r="H47" s="1222"/>
      <c r="I47" s="86" t="s">
        <v>499</v>
      </c>
      <c r="J47" s="87" t="s">
        <v>499</v>
      </c>
      <c r="K47" s="87" t="s">
        <v>499</v>
      </c>
      <c r="L47" s="87" t="s">
        <v>499</v>
      </c>
      <c r="M47" s="88" t="s">
        <v>499</v>
      </c>
    </row>
    <row r="48" spans="2:13" ht="27.75" customHeight="1">
      <c r="B48" s="1206"/>
      <c r="C48" s="1207"/>
      <c r="D48" s="85"/>
      <c r="E48" s="1210" t="s">
        <v>32</v>
      </c>
      <c r="F48" s="1210"/>
      <c r="G48" s="1210"/>
      <c r="H48" s="1211"/>
      <c r="I48" s="86" t="s">
        <v>499</v>
      </c>
      <c r="J48" s="87" t="s">
        <v>499</v>
      </c>
      <c r="K48" s="87" t="s">
        <v>499</v>
      </c>
      <c r="L48" s="87" t="s">
        <v>499</v>
      </c>
      <c r="M48" s="88" t="s">
        <v>499</v>
      </c>
    </row>
    <row r="49" spans="2:13" ht="27.75" customHeight="1">
      <c r="B49" s="1208"/>
      <c r="C49" s="1209"/>
      <c r="D49" s="85"/>
      <c r="E49" s="1210" t="s">
        <v>33</v>
      </c>
      <c r="F49" s="1210"/>
      <c r="G49" s="1210"/>
      <c r="H49" s="1211"/>
      <c r="I49" s="86" t="s">
        <v>499</v>
      </c>
      <c r="J49" s="87" t="s">
        <v>499</v>
      </c>
      <c r="K49" s="87" t="s">
        <v>499</v>
      </c>
      <c r="L49" s="87" t="s">
        <v>499</v>
      </c>
      <c r="M49" s="88" t="s">
        <v>499</v>
      </c>
    </row>
    <row r="50" spans="2:13" ht="27.75" customHeight="1">
      <c r="B50" s="1204" t="s">
        <v>34</v>
      </c>
      <c r="C50" s="1205"/>
      <c r="D50" s="91"/>
      <c r="E50" s="1210" t="s">
        <v>35</v>
      </c>
      <c r="F50" s="1210"/>
      <c r="G50" s="1210"/>
      <c r="H50" s="1211"/>
      <c r="I50" s="86">
        <v>1162</v>
      </c>
      <c r="J50" s="87">
        <v>1124</v>
      </c>
      <c r="K50" s="87">
        <v>1154</v>
      </c>
      <c r="L50" s="87">
        <v>1873</v>
      </c>
      <c r="M50" s="88">
        <v>1712</v>
      </c>
    </row>
    <row r="51" spans="2:13" ht="27.75" customHeight="1">
      <c r="B51" s="1206"/>
      <c r="C51" s="1207"/>
      <c r="D51" s="85"/>
      <c r="E51" s="1210" t="s">
        <v>36</v>
      </c>
      <c r="F51" s="1210"/>
      <c r="G51" s="1210"/>
      <c r="H51" s="1211"/>
      <c r="I51" s="86">
        <v>161</v>
      </c>
      <c r="J51" s="87">
        <v>141</v>
      </c>
      <c r="K51" s="87">
        <v>136</v>
      </c>
      <c r="L51" s="87">
        <v>184</v>
      </c>
      <c r="M51" s="88">
        <v>152</v>
      </c>
    </row>
    <row r="52" spans="2:13" ht="27.75" customHeight="1">
      <c r="B52" s="1208"/>
      <c r="C52" s="1209"/>
      <c r="D52" s="85"/>
      <c r="E52" s="1210" t="s">
        <v>37</v>
      </c>
      <c r="F52" s="1210"/>
      <c r="G52" s="1210"/>
      <c r="H52" s="1211"/>
      <c r="I52" s="86">
        <v>8762</v>
      </c>
      <c r="J52" s="87">
        <v>8613</v>
      </c>
      <c r="K52" s="87">
        <v>8533</v>
      </c>
      <c r="L52" s="87">
        <v>8254</v>
      </c>
      <c r="M52" s="88">
        <v>7898</v>
      </c>
    </row>
    <row r="53" spans="2:13" ht="27.75" customHeight="1" thickBot="1">
      <c r="B53" s="1212" t="s">
        <v>38</v>
      </c>
      <c r="C53" s="1213"/>
      <c r="D53" s="92"/>
      <c r="E53" s="1214" t="s">
        <v>39</v>
      </c>
      <c r="F53" s="1214"/>
      <c r="G53" s="1214"/>
      <c r="H53" s="1215"/>
      <c r="I53" s="93">
        <v>7905</v>
      </c>
      <c r="J53" s="94">
        <v>7717</v>
      </c>
      <c r="K53" s="94">
        <v>6548</v>
      </c>
      <c r="L53" s="94">
        <v>5780</v>
      </c>
      <c r="M53" s="95">
        <v>5771</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dDsI+Fk2vn3vSlzHsvtfdIhchgAWhmCdME15l35TDzThqyUtoGmQ1gHr1NK+UnxD9wLpabN5G4fuB9NYDCCbNw==" saltValue="4sZQpTL+R/mP3VMX6nDa1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8" scale="84" orientation="landscape" cellComments="asDisplayed" horizontalDpi="3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85" zoomScaleNormal="8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544</v>
      </c>
      <c r="G54" s="104" t="s">
        <v>545</v>
      </c>
      <c r="H54" s="105" t="s">
        <v>546</v>
      </c>
    </row>
    <row r="55" spans="2:8" ht="52.5" customHeight="1">
      <c r="B55" s="106"/>
      <c r="C55" s="1231" t="s">
        <v>42</v>
      </c>
      <c r="D55" s="1231"/>
      <c r="E55" s="1232"/>
      <c r="F55" s="107">
        <v>1109</v>
      </c>
      <c r="G55" s="107">
        <v>1075</v>
      </c>
      <c r="H55" s="108">
        <v>950</v>
      </c>
    </row>
    <row r="56" spans="2:8" ht="52.5" customHeight="1">
      <c r="B56" s="109"/>
      <c r="C56" s="1233" t="s">
        <v>43</v>
      </c>
      <c r="D56" s="1233"/>
      <c r="E56" s="1234"/>
      <c r="F56" s="110">
        <v>0</v>
      </c>
      <c r="G56" s="110">
        <v>0</v>
      </c>
      <c r="H56" s="111">
        <v>1</v>
      </c>
    </row>
    <row r="57" spans="2:8" ht="53.25" customHeight="1">
      <c r="B57" s="109"/>
      <c r="C57" s="1235" t="s">
        <v>44</v>
      </c>
      <c r="D57" s="1235"/>
      <c r="E57" s="1236"/>
      <c r="F57" s="112">
        <v>36</v>
      </c>
      <c r="G57" s="112">
        <v>38</v>
      </c>
      <c r="H57" s="113">
        <v>43</v>
      </c>
    </row>
    <row r="58" spans="2:8" ht="45.75" customHeight="1">
      <c r="B58" s="114"/>
      <c r="C58" s="1223" t="s">
        <v>574</v>
      </c>
      <c r="D58" s="1224"/>
      <c r="E58" s="1225"/>
      <c r="F58" s="115">
        <v>18</v>
      </c>
      <c r="G58" s="115">
        <v>18</v>
      </c>
      <c r="H58" s="116">
        <v>18</v>
      </c>
    </row>
    <row r="59" spans="2:8" ht="45.75" customHeight="1">
      <c r="B59" s="114"/>
      <c r="C59" s="1223" t="s">
        <v>573</v>
      </c>
      <c r="D59" s="1224"/>
      <c r="E59" s="1225"/>
      <c r="F59" s="115">
        <v>14</v>
      </c>
      <c r="G59" s="115">
        <v>13</v>
      </c>
      <c r="H59" s="116">
        <v>13</v>
      </c>
    </row>
    <row r="60" spans="2:8" ht="45.75" customHeight="1">
      <c r="B60" s="114"/>
      <c r="C60" s="1223" t="s">
        <v>571</v>
      </c>
      <c r="D60" s="1224"/>
      <c r="E60" s="1225"/>
      <c r="F60" s="115">
        <v>4</v>
      </c>
      <c r="G60" s="115">
        <v>6</v>
      </c>
      <c r="H60" s="116">
        <v>11</v>
      </c>
    </row>
    <row r="61" spans="2:8" ht="45.75" customHeight="1">
      <c r="B61" s="114"/>
      <c r="C61" s="1223" t="s">
        <v>572</v>
      </c>
      <c r="D61" s="1224"/>
      <c r="E61" s="1225"/>
      <c r="F61" s="115">
        <v>0</v>
      </c>
      <c r="G61" s="115">
        <v>1</v>
      </c>
      <c r="H61" s="116">
        <v>1</v>
      </c>
    </row>
    <row r="62" spans="2:8" ht="45.75" customHeight="1" thickBot="1">
      <c r="B62" s="117"/>
      <c r="C62" s="1226" t="s">
        <v>575</v>
      </c>
      <c r="D62" s="1227"/>
      <c r="E62" s="1228"/>
      <c r="F62" s="118">
        <v>0</v>
      </c>
      <c r="G62" s="118">
        <v>0</v>
      </c>
      <c r="H62" s="119">
        <v>0</v>
      </c>
    </row>
    <row r="63" spans="2:8" ht="52.5" customHeight="1" thickBot="1">
      <c r="B63" s="120"/>
      <c r="C63" s="1229" t="s">
        <v>45</v>
      </c>
      <c r="D63" s="1229"/>
      <c r="E63" s="1230"/>
      <c r="F63" s="121">
        <v>1146</v>
      </c>
      <c r="G63" s="121">
        <v>1113</v>
      </c>
      <c r="H63" s="122">
        <v>994</v>
      </c>
    </row>
    <row r="64" spans="2:8" ht="15" customHeight="1"/>
    <row r="65" ht="0" hidden="1" customHeight="1"/>
    <row r="66" ht="0" hidden="1" customHeight="1"/>
  </sheetData>
  <sheetProtection algorithmName="SHA-512" hashValue="pII0k+6bdoQhECR5TP3MN2bX7BVC4h7FAVHKRsDFYBveJAnL5m6zmXtZO3JS1HMUlZoyJSFkKHfgsdyS8yfzWA==" saltValue="wNzkzik+eRllr4dDwQU6D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8" scale="59" orientation="landscape" cellComments="asDisplayed" horizontalDpi="300" verticalDpi="300"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13.5" customHeight="1" zeroHeight="1"/>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c r="A1" s="1237"/>
      <c r="B1" s="1238"/>
      <c r="DD1" s="1239"/>
      <c r="DE1" s="1239"/>
    </row>
    <row r="2" spans="1:143" ht="25.5" customHeight="1">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576</v>
      </c>
    </row>
    <row r="11" spans="1:143" s="270" customFormat="1">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576</v>
      </c>
    </row>
    <row r="13" spans="1:143" s="270" customFormat="1">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c r="DD19" s="1239"/>
      <c r="DE19" s="1239"/>
    </row>
    <row r="20" spans="1:351">
      <c r="DD20" s="1239"/>
      <c r="DE20" s="1239"/>
    </row>
    <row r="21" spans="1:351" ht="17.2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c r="B22" s="1246"/>
      <c r="MM22" s="1245"/>
    </row>
    <row r="23" spans="1:351">
      <c r="B23" s="1246"/>
    </row>
    <row r="24" spans="1:351">
      <c r="B24" s="1246"/>
    </row>
    <row r="25" spans="1:351">
      <c r="B25" s="1246"/>
    </row>
    <row r="26" spans="1:351">
      <c r="B26" s="1246"/>
    </row>
    <row r="27" spans="1:351">
      <c r="B27" s="1246"/>
    </row>
    <row r="28" spans="1:351">
      <c r="B28" s="1246"/>
    </row>
    <row r="29" spans="1:351">
      <c r="B29" s="1246"/>
    </row>
    <row r="30" spans="1:351">
      <c r="B30" s="1246"/>
    </row>
    <row r="31" spans="1:351">
      <c r="B31" s="1246"/>
    </row>
    <row r="32" spans="1:351">
      <c r="B32" s="1246"/>
    </row>
    <row r="33" spans="2:109">
      <c r="B33" s="1246"/>
    </row>
    <row r="34" spans="2:109">
      <c r="B34" s="1246"/>
    </row>
    <row r="35" spans="2:109">
      <c r="B35" s="1246"/>
    </row>
    <row r="36" spans="2:109">
      <c r="B36" s="1246"/>
    </row>
    <row r="37" spans="2:109">
      <c r="B37" s="1246"/>
    </row>
    <row r="38" spans="2:109">
      <c r="B38" s="1246"/>
    </row>
    <row r="39" spans="2:109">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c r="B40" s="1251"/>
      <c r="DD40" s="1251"/>
      <c r="DE40" s="1239"/>
    </row>
    <row r="41" spans="2:109" ht="17.25">
      <c r="B41" s="1252" t="s">
        <v>577</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c r="B42" s="1246"/>
      <c r="G42" s="1253"/>
      <c r="I42" s="1254"/>
      <c r="J42" s="1254"/>
      <c r="K42" s="1254"/>
      <c r="AM42" s="1253"/>
      <c r="AN42" s="1253" t="s">
        <v>578</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c r="B43" s="1246"/>
      <c r="AN43" s="1255" t="s">
        <v>579</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c r="B49" s="1246"/>
      <c r="AN49" s="1239" t="s">
        <v>580</v>
      </c>
    </row>
    <row r="50" spans="1:109">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542</v>
      </c>
      <c r="BQ50" s="1271"/>
      <c r="BR50" s="1271"/>
      <c r="BS50" s="1271"/>
      <c r="BT50" s="1271"/>
      <c r="BU50" s="1271"/>
      <c r="BV50" s="1271"/>
      <c r="BW50" s="1271"/>
      <c r="BX50" s="1271" t="s">
        <v>543</v>
      </c>
      <c r="BY50" s="1271"/>
      <c r="BZ50" s="1271"/>
      <c r="CA50" s="1271"/>
      <c r="CB50" s="1271"/>
      <c r="CC50" s="1271"/>
      <c r="CD50" s="1271"/>
      <c r="CE50" s="1271"/>
      <c r="CF50" s="1271" t="s">
        <v>544</v>
      </c>
      <c r="CG50" s="1271"/>
      <c r="CH50" s="1271"/>
      <c r="CI50" s="1271"/>
      <c r="CJ50" s="1271"/>
      <c r="CK50" s="1271"/>
      <c r="CL50" s="1271"/>
      <c r="CM50" s="1271"/>
      <c r="CN50" s="1271" t="s">
        <v>545</v>
      </c>
      <c r="CO50" s="1271"/>
      <c r="CP50" s="1271"/>
      <c r="CQ50" s="1271"/>
      <c r="CR50" s="1271"/>
      <c r="CS50" s="1271"/>
      <c r="CT50" s="1271"/>
      <c r="CU50" s="1271"/>
      <c r="CV50" s="1271" t="s">
        <v>546</v>
      </c>
      <c r="CW50" s="1271"/>
      <c r="CX50" s="1271"/>
      <c r="CY50" s="1271"/>
      <c r="CZ50" s="1271"/>
      <c r="DA50" s="1271"/>
      <c r="DB50" s="1271"/>
      <c r="DC50" s="1271"/>
    </row>
    <row r="51" spans="1:109" ht="13.5" customHeight="1">
      <c r="B51" s="1246"/>
      <c r="G51" s="1272"/>
      <c r="H51" s="1272"/>
      <c r="I51" s="1273"/>
      <c r="J51" s="1273"/>
      <c r="K51" s="1274"/>
      <c r="L51" s="1274"/>
      <c r="M51" s="1274"/>
      <c r="N51" s="1274"/>
      <c r="AM51" s="1264"/>
      <c r="AN51" s="1275" t="s">
        <v>581</v>
      </c>
      <c r="AO51" s="1275"/>
      <c r="AP51" s="1275"/>
      <c r="AQ51" s="1275"/>
      <c r="AR51" s="1275"/>
      <c r="AS51" s="1275"/>
      <c r="AT51" s="1275"/>
      <c r="AU51" s="1275"/>
      <c r="AV51" s="1275"/>
      <c r="AW51" s="1275"/>
      <c r="AX51" s="1275"/>
      <c r="AY51" s="1275"/>
      <c r="AZ51" s="1275"/>
      <c r="BA51" s="1275"/>
      <c r="BB51" s="1275" t="s">
        <v>582</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7">
        <v>154</v>
      </c>
      <c r="CG51" s="1277"/>
      <c r="CH51" s="1277"/>
      <c r="CI51" s="1277"/>
      <c r="CJ51" s="1277"/>
      <c r="CK51" s="1277"/>
      <c r="CL51" s="1277"/>
      <c r="CM51" s="1277"/>
      <c r="CN51" s="1277">
        <v>138.9</v>
      </c>
      <c r="CO51" s="1277"/>
      <c r="CP51" s="1277"/>
      <c r="CQ51" s="1277"/>
      <c r="CR51" s="1277"/>
      <c r="CS51" s="1277"/>
      <c r="CT51" s="1277"/>
      <c r="CU51" s="1277"/>
      <c r="CV51" s="1277">
        <v>138.1</v>
      </c>
      <c r="CW51" s="1277"/>
      <c r="CX51" s="1277"/>
      <c r="CY51" s="1277"/>
      <c r="CZ51" s="1277"/>
      <c r="DA51" s="1277"/>
      <c r="DB51" s="1277"/>
      <c r="DC51" s="1277"/>
    </row>
    <row r="52" spans="1:109">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583</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7">
        <v>58.7</v>
      </c>
      <c r="CG53" s="1277"/>
      <c r="CH53" s="1277"/>
      <c r="CI53" s="1277"/>
      <c r="CJ53" s="1277"/>
      <c r="CK53" s="1277"/>
      <c r="CL53" s="1277"/>
      <c r="CM53" s="1277"/>
      <c r="CN53" s="1277">
        <v>66.099999999999994</v>
      </c>
      <c r="CO53" s="1277"/>
      <c r="CP53" s="1277"/>
      <c r="CQ53" s="1277"/>
      <c r="CR53" s="1277"/>
      <c r="CS53" s="1277"/>
      <c r="CT53" s="1277"/>
      <c r="CU53" s="1277"/>
      <c r="CV53" s="1277">
        <v>66.8</v>
      </c>
      <c r="CW53" s="1277"/>
      <c r="CX53" s="1277"/>
      <c r="CY53" s="1277"/>
      <c r="CZ53" s="1277"/>
      <c r="DA53" s="1277"/>
      <c r="DB53" s="1277"/>
      <c r="DC53" s="1277"/>
    </row>
    <row r="54" spans="1:109">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1254"/>
      <c r="B55" s="1246"/>
      <c r="G55" s="1265"/>
      <c r="H55" s="1265"/>
      <c r="I55" s="1265"/>
      <c r="J55" s="1265"/>
      <c r="K55" s="1274"/>
      <c r="L55" s="1274"/>
      <c r="M55" s="1274"/>
      <c r="N55" s="1274"/>
      <c r="AN55" s="1271" t="s">
        <v>584</v>
      </c>
      <c r="AO55" s="1271"/>
      <c r="AP55" s="1271"/>
      <c r="AQ55" s="1271"/>
      <c r="AR55" s="1271"/>
      <c r="AS55" s="1271"/>
      <c r="AT55" s="1271"/>
      <c r="AU55" s="1271"/>
      <c r="AV55" s="1271"/>
      <c r="AW55" s="1271"/>
      <c r="AX55" s="1271"/>
      <c r="AY55" s="1271"/>
      <c r="AZ55" s="1271"/>
      <c r="BA55" s="1271"/>
      <c r="BB55" s="1275" t="s">
        <v>585</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7">
        <v>13</v>
      </c>
      <c r="CG55" s="1277"/>
      <c r="CH55" s="1277"/>
      <c r="CI55" s="1277"/>
      <c r="CJ55" s="1277"/>
      <c r="CK55" s="1277"/>
      <c r="CL55" s="1277"/>
      <c r="CM55" s="1277"/>
      <c r="CN55" s="1277">
        <v>21</v>
      </c>
      <c r="CO55" s="1277"/>
      <c r="CP55" s="1277"/>
      <c r="CQ55" s="1277"/>
      <c r="CR55" s="1277"/>
      <c r="CS55" s="1277"/>
      <c r="CT55" s="1277"/>
      <c r="CU55" s="1277"/>
      <c r="CV55" s="1277">
        <v>20.2</v>
      </c>
      <c r="CW55" s="1277"/>
      <c r="CX55" s="1277"/>
      <c r="CY55" s="1277"/>
      <c r="CZ55" s="1277"/>
      <c r="DA55" s="1277"/>
      <c r="DB55" s="1277"/>
      <c r="DC55" s="1277"/>
    </row>
    <row r="56" spans="1:109">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583</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7">
        <v>53.4</v>
      </c>
      <c r="CG57" s="1277"/>
      <c r="CH57" s="1277"/>
      <c r="CI57" s="1277"/>
      <c r="CJ57" s="1277"/>
      <c r="CK57" s="1277"/>
      <c r="CL57" s="1277"/>
      <c r="CM57" s="1277"/>
      <c r="CN57" s="1277">
        <v>56.1</v>
      </c>
      <c r="CO57" s="1277"/>
      <c r="CP57" s="1277"/>
      <c r="CQ57" s="1277"/>
      <c r="CR57" s="1277"/>
      <c r="CS57" s="1277"/>
      <c r="CT57" s="1277"/>
      <c r="CU57" s="1277"/>
      <c r="CV57" s="1277">
        <v>58.1</v>
      </c>
      <c r="CW57" s="1277"/>
      <c r="CX57" s="1277"/>
      <c r="CY57" s="1277"/>
      <c r="CZ57" s="1277"/>
      <c r="DA57" s="1277"/>
      <c r="DB57" s="1277"/>
      <c r="DC57" s="1277"/>
      <c r="DD57" s="1280"/>
      <c r="DE57" s="1278"/>
    </row>
    <row r="58" spans="1:109" s="1254" customFormat="1">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c r="B63" s="1286" t="s">
        <v>586</v>
      </c>
    </row>
    <row r="64" spans="1:109">
      <c r="B64" s="1246"/>
      <c r="G64" s="1253"/>
      <c r="I64" s="1287"/>
      <c r="J64" s="1287"/>
      <c r="K64" s="1287"/>
      <c r="L64" s="1287"/>
      <c r="M64" s="1287"/>
      <c r="N64" s="1288"/>
      <c r="AM64" s="1253"/>
      <c r="AN64" s="1253" t="s">
        <v>578</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c r="B65" s="1246"/>
      <c r="AN65" s="1255" t="s">
        <v>587</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c r="B71" s="1246"/>
      <c r="G71" s="1292"/>
      <c r="I71" s="1293"/>
      <c r="J71" s="1290"/>
      <c r="K71" s="1290"/>
      <c r="L71" s="1291"/>
      <c r="M71" s="1290"/>
      <c r="N71" s="1291"/>
      <c r="AM71" s="1292"/>
      <c r="AN71" s="1239" t="s">
        <v>580</v>
      </c>
    </row>
    <row r="72" spans="2:107">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542</v>
      </c>
      <c r="BQ72" s="1271"/>
      <c r="BR72" s="1271"/>
      <c r="BS72" s="1271"/>
      <c r="BT72" s="1271"/>
      <c r="BU72" s="1271"/>
      <c r="BV72" s="1271"/>
      <c r="BW72" s="1271"/>
      <c r="BX72" s="1271" t="s">
        <v>543</v>
      </c>
      <c r="BY72" s="1271"/>
      <c r="BZ72" s="1271"/>
      <c r="CA72" s="1271"/>
      <c r="CB72" s="1271"/>
      <c r="CC72" s="1271"/>
      <c r="CD72" s="1271"/>
      <c r="CE72" s="1271"/>
      <c r="CF72" s="1271" t="s">
        <v>544</v>
      </c>
      <c r="CG72" s="1271"/>
      <c r="CH72" s="1271"/>
      <c r="CI72" s="1271"/>
      <c r="CJ72" s="1271"/>
      <c r="CK72" s="1271"/>
      <c r="CL72" s="1271"/>
      <c r="CM72" s="1271"/>
      <c r="CN72" s="1271" t="s">
        <v>545</v>
      </c>
      <c r="CO72" s="1271"/>
      <c r="CP72" s="1271"/>
      <c r="CQ72" s="1271"/>
      <c r="CR72" s="1271"/>
      <c r="CS72" s="1271"/>
      <c r="CT72" s="1271"/>
      <c r="CU72" s="1271"/>
      <c r="CV72" s="1271" t="s">
        <v>546</v>
      </c>
      <c r="CW72" s="1271"/>
      <c r="CX72" s="1271"/>
      <c r="CY72" s="1271"/>
      <c r="CZ72" s="1271"/>
      <c r="DA72" s="1271"/>
      <c r="DB72" s="1271"/>
      <c r="DC72" s="1271"/>
    </row>
    <row r="73" spans="2:107">
      <c r="B73" s="1246"/>
      <c r="G73" s="1272"/>
      <c r="H73" s="1272"/>
      <c r="I73" s="1272"/>
      <c r="J73" s="1272"/>
      <c r="K73" s="1294"/>
      <c r="L73" s="1294"/>
      <c r="M73" s="1294"/>
      <c r="N73" s="1294"/>
      <c r="AM73" s="1264"/>
      <c r="AN73" s="1275" t="s">
        <v>581</v>
      </c>
      <c r="AO73" s="1275"/>
      <c r="AP73" s="1275"/>
      <c r="AQ73" s="1275"/>
      <c r="AR73" s="1275"/>
      <c r="AS73" s="1275"/>
      <c r="AT73" s="1275"/>
      <c r="AU73" s="1275"/>
      <c r="AV73" s="1275"/>
      <c r="AW73" s="1275"/>
      <c r="AX73" s="1275"/>
      <c r="AY73" s="1275"/>
      <c r="AZ73" s="1275"/>
      <c r="BA73" s="1275"/>
      <c r="BB73" s="1275" t="s">
        <v>585</v>
      </c>
      <c r="BC73" s="1275"/>
      <c r="BD73" s="1275"/>
      <c r="BE73" s="1275"/>
      <c r="BF73" s="1275"/>
      <c r="BG73" s="1275"/>
      <c r="BH73" s="1275"/>
      <c r="BI73" s="1275"/>
      <c r="BJ73" s="1275"/>
      <c r="BK73" s="1275"/>
      <c r="BL73" s="1275"/>
      <c r="BM73" s="1275"/>
      <c r="BN73" s="1275"/>
      <c r="BO73" s="1275"/>
      <c r="BP73" s="1277">
        <v>192.1</v>
      </c>
      <c r="BQ73" s="1277"/>
      <c r="BR73" s="1277"/>
      <c r="BS73" s="1277"/>
      <c r="BT73" s="1277"/>
      <c r="BU73" s="1277"/>
      <c r="BV73" s="1277"/>
      <c r="BW73" s="1277"/>
      <c r="BX73" s="1277">
        <v>188.9</v>
      </c>
      <c r="BY73" s="1277"/>
      <c r="BZ73" s="1277"/>
      <c r="CA73" s="1277"/>
      <c r="CB73" s="1277"/>
      <c r="CC73" s="1277"/>
      <c r="CD73" s="1277"/>
      <c r="CE73" s="1277"/>
      <c r="CF73" s="1277">
        <v>154</v>
      </c>
      <c r="CG73" s="1277"/>
      <c r="CH73" s="1277"/>
      <c r="CI73" s="1277"/>
      <c r="CJ73" s="1277"/>
      <c r="CK73" s="1277"/>
      <c r="CL73" s="1277"/>
      <c r="CM73" s="1277"/>
      <c r="CN73" s="1277">
        <v>138.9</v>
      </c>
      <c r="CO73" s="1277"/>
      <c r="CP73" s="1277"/>
      <c r="CQ73" s="1277"/>
      <c r="CR73" s="1277"/>
      <c r="CS73" s="1277"/>
      <c r="CT73" s="1277"/>
      <c r="CU73" s="1277"/>
      <c r="CV73" s="1277">
        <v>138.1</v>
      </c>
      <c r="CW73" s="1277"/>
      <c r="CX73" s="1277"/>
      <c r="CY73" s="1277"/>
      <c r="CZ73" s="1277"/>
      <c r="DA73" s="1277"/>
      <c r="DB73" s="1277"/>
      <c r="DC73" s="1277"/>
    </row>
    <row r="74" spans="2:107">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588</v>
      </c>
      <c r="BC75" s="1275"/>
      <c r="BD75" s="1275"/>
      <c r="BE75" s="1275"/>
      <c r="BF75" s="1275"/>
      <c r="BG75" s="1275"/>
      <c r="BH75" s="1275"/>
      <c r="BI75" s="1275"/>
      <c r="BJ75" s="1275"/>
      <c r="BK75" s="1275"/>
      <c r="BL75" s="1275"/>
      <c r="BM75" s="1275"/>
      <c r="BN75" s="1275"/>
      <c r="BO75" s="1275"/>
      <c r="BP75" s="1277">
        <v>13.5</v>
      </c>
      <c r="BQ75" s="1277"/>
      <c r="BR75" s="1277"/>
      <c r="BS75" s="1277"/>
      <c r="BT75" s="1277"/>
      <c r="BU75" s="1277"/>
      <c r="BV75" s="1277"/>
      <c r="BW75" s="1277"/>
      <c r="BX75" s="1277">
        <v>13.2</v>
      </c>
      <c r="BY75" s="1277"/>
      <c r="BZ75" s="1277"/>
      <c r="CA75" s="1277"/>
      <c r="CB75" s="1277"/>
      <c r="CC75" s="1277"/>
      <c r="CD75" s="1277"/>
      <c r="CE75" s="1277"/>
      <c r="CF75" s="1277">
        <v>13.4</v>
      </c>
      <c r="CG75" s="1277"/>
      <c r="CH75" s="1277"/>
      <c r="CI75" s="1277"/>
      <c r="CJ75" s="1277"/>
      <c r="CK75" s="1277"/>
      <c r="CL75" s="1277"/>
      <c r="CM75" s="1277"/>
      <c r="CN75" s="1277">
        <v>14.7</v>
      </c>
      <c r="CO75" s="1277"/>
      <c r="CP75" s="1277"/>
      <c r="CQ75" s="1277"/>
      <c r="CR75" s="1277"/>
      <c r="CS75" s="1277"/>
      <c r="CT75" s="1277"/>
      <c r="CU75" s="1277"/>
      <c r="CV75" s="1277">
        <v>14.4</v>
      </c>
      <c r="CW75" s="1277"/>
      <c r="CX75" s="1277"/>
      <c r="CY75" s="1277"/>
      <c r="CZ75" s="1277"/>
      <c r="DA75" s="1277"/>
      <c r="DB75" s="1277"/>
      <c r="DC75" s="1277"/>
    </row>
    <row r="76" spans="2:107">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1246"/>
      <c r="G77" s="1265"/>
      <c r="H77" s="1265"/>
      <c r="I77" s="1265"/>
      <c r="J77" s="1265"/>
      <c r="K77" s="1294"/>
      <c r="L77" s="1294"/>
      <c r="M77" s="1294"/>
      <c r="N77" s="1294"/>
      <c r="AN77" s="1271" t="s">
        <v>584</v>
      </c>
      <c r="AO77" s="1271"/>
      <c r="AP77" s="1271"/>
      <c r="AQ77" s="1271"/>
      <c r="AR77" s="1271"/>
      <c r="AS77" s="1271"/>
      <c r="AT77" s="1271"/>
      <c r="AU77" s="1271"/>
      <c r="AV77" s="1271"/>
      <c r="AW77" s="1271"/>
      <c r="AX77" s="1271"/>
      <c r="AY77" s="1271"/>
      <c r="AZ77" s="1271"/>
      <c r="BA77" s="1271"/>
      <c r="BB77" s="1275" t="s">
        <v>585</v>
      </c>
      <c r="BC77" s="1275"/>
      <c r="BD77" s="1275"/>
      <c r="BE77" s="1275"/>
      <c r="BF77" s="1275"/>
      <c r="BG77" s="1275"/>
      <c r="BH77" s="1275"/>
      <c r="BI77" s="1275"/>
      <c r="BJ77" s="1275"/>
      <c r="BK77" s="1275"/>
      <c r="BL77" s="1275"/>
      <c r="BM77" s="1275"/>
      <c r="BN77" s="1275"/>
      <c r="BO77" s="1275"/>
      <c r="BP77" s="1277">
        <v>22.3</v>
      </c>
      <c r="BQ77" s="1277"/>
      <c r="BR77" s="1277"/>
      <c r="BS77" s="1277"/>
      <c r="BT77" s="1277"/>
      <c r="BU77" s="1277"/>
      <c r="BV77" s="1277"/>
      <c r="BW77" s="1277"/>
      <c r="BX77" s="1277">
        <v>20.3</v>
      </c>
      <c r="BY77" s="1277"/>
      <c r="BZ77" s="1277"/>
      <c r="CA77" s="1277"/>
      <c r="CB77" s="1277"/>
      <c r="CC77" s="1277"/>
      <c r="CD77" s="1277"/>
      <c r="CE77" s="1277"/>
      <c r="CF77" s="1277">
        <v>13</v>
      </c>
      <c r="CG77" s="1277"/>
      <c r="CH77" s="1277"/>
      <c r="CI77" s="1277"/>
      <c r="CJ77" s="1277"/>
      <c r="CK77" s="1277"/>
      <c r="CL77" s="1277"/>
      <c r="CM77" s="1277"/>
      <c r="CN77" s="1277">
        <v>21</v>
      </c>
      <c r="CO77" s="1277"/>
      <c r="CP77" s="1277"/>
      <c r="CQ77" s="1277"/>
      <c r="CR77" s="1277"/>
      <c r="CS77" s="1277"/>
      <c r="CT77" s="1277"/>
      <c r="CU77" s="1277"/>
      <c r="CV77" s="1277">
        <v>20.2</v>
      </c>
      <c r="CW77" s="1277"/>
      <c r="CX77" s="1277"/>
      <c r="CY77" s="1277"/>
      <c r="CZ77" s="1277"/>
      <c r="DA77" s="1277"/>
      <c r="DB77" s="1277"/>
      <c r="DC77" s="1277"/>
    </row>
    <row r="78" spans="2:107">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588</v>
      </c>
      <c r="BC79" s="1275"/>
      <c r="BD79" s="1275"/>
      <c r="BE79" s="1275"/>
      <c r="BF79" s="1275"/>
      <c r="BG79" s="1275"/>
      <c r="BH79" s="1275"/>
      <c r="BI79" s="1275"/>
      <c r="BJ79" s="1275"/>
      <c r="BK79" s="1275"/>
      <c r="BL79" s="1275"/>
      <c r="BM79" s="1275"/>
      <c r="BN79" s="1275"/>
      <c r="BO79" s="1275"/>
      <c r="BP79" s="1277">
        <v>8.5</v>
      </c>
      <c r="BQ79" s="1277"/>
      <c r="BR79" s="1277"/>
      <c r="BS79" s="1277"/>
      <c r="BT79" s="1277"/>
      <c r="BU79" s="1277"/>
      <c r="BV79" s="1277"/>
      <c r="BW79" s="1277"/>
      <c r="BX79" s="1277">
        <v>7.7</v>
      </c>
      <c r="BY79" s="1277"/>
      <c r="BZ79" s="1277"/>
      <c r="CA79" s="1277"/>
      <c r="CB79" s="1277"/>
      <c r="CC79" s="1277"/>
      <c r="CD79" s="1277"/>
      <c r="CE79" s="1277"/>
      <c r="CF79" s="1277">
        <v>6.8</v>
      </c>
      <c r="CG79" s="1277"/>
      <c r="CH79" s="1277"/>
      <c r="CI79" s="1277"/>
      <c r="CJ79" s="1277"/>
      <c r="CK79" s="1277"/>
      <c r="CL79" s="1277"/>
      <c r="CM79" s="1277"/>
      <c r="CN79" s="1277">
        <v>6.8</v>
      </c>
      <c r="CO79" s="1277"/>
      <c r="CP79" s="1277"/>
      <c r="CQ79" s="1277"/>
      <c r="CR79" s="1277"/>
      <c r="CS79" s="1277"/>
      <c r="CT79" s="1277"/>
      <c r="CU79" s="1277"/>
      <c r="CV79" s="1277">
        <v>6.8</v>
      </c>
      <c r="CW79" s="1277"/>
      <c r="CX79" s="1277"/>
      <c r="CY79" s="1277"/>
      <c r="CZ79" s="1277"/>
      <c r="DA79" s="1277"/>
      <c r="DB79" s="1277"/>
      <c r="DC79" s="1277"/>
    </row>
    <row r="80" spans="2:107">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1246"/>
    </row>
    <row r="82" spans="2:109" ht="17.2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c r="DD84" s="1239"/>
      <c r="DE84" s="1239"/>
    </row>
    <row r="85" spans="2:109">
      <c r="DD85" s="1239"/>
      <c r="DE85" s="1239"/>
    </row>
    <row r="86" spans="2:109" hidden="1">
      <c r="DD86" s="1239"/>
      <c r="DE86" s="1239"/>
    </row>
    <row r="87" spans="2:109" hidden="1">
      <c r="K87" s="1297"/>
      <c r="AQ87" s="1297"/>
      <c r="BC87" s="1297"/>
      <c r="BO87" s="1297"/>
      <c r="CA87" s="1297"/>
      <c r="CM87" s="1297"/>
      <c r="CY87" s="1297"/>
      <c r="DD87" s="1239"/>
      <c r="DE87" s="1239"/>
    </row>
    <row r="88" spans="2:109" hidden="1">
      <c r="DD88" s="1239"/>
      <c r="DE88" s="1239"/>
    </row>
    <row r="89" spans="2:109" hidden="1">
      <c r="DD89" s="1239"/>
      <c r="DE89" s="1239"/>
    </row>
    <row r="90" spans="2:109" hidden="1">
      <c r="DD90" s="1239"/>
      <c r="DE90" s="1239"/>
    </row>
    <row r="91" spans="2:109" hidden="1">
      <c r="DD91" s="1239"/>
      <c r="DE91" s="1239"/>
    </row>
    <row r="92" spans="2:109" ht="13.5" hidden="1" customHeight="1">
      <c r="DD92" s="1239"/>
      <c r="DE92" s="1239"/>
    </row>
    <row r="93" spans="2:109" ht="13.5" hidden="1" customHeight="1">
      <c r="DD93" s="1239"/>
      <c r="DE93" s="1239"/>
    </row>
    <row r="94" spans="2:109" ht="13.5" hidden="1" customHeight="1">
      <c r="DD94" s="1239"/>
      <c r="DE94" s="1239"/>
    </row>
    <row r="95" spans="2:109" ht="13.5" hidden="1" customHeight="1">
      <c r="DD95" s="1239"/>
      <c r="DE95" s="1239"/>
    </row>
    <row r="96" spans="2:109" ht="13.5" hidden="1" customHeight="1">
      <c r="DD96" s="1239"/>
      <c r="DE96" s="1239"/>
    </row>
    <row r="97" spans="108:109" ht="13.5" hidden="1" customHeight="1">
      <c r="DD97" s="1239"/>
      <c r="DE97" s="1239"/>
    </row>
    <row r="98" spans="108:109" ht="13.5" hidden="1" customHeight="1">
      <c r="DD98" s="1239"/>
      <c r="DE98" s="1239"/>
    </row>
    <row r="99" spans="108:109" ht="13.5" hidden="1" customHeight="1">
      <c r="DD99" s="1239"/>
      <c r="DE99" s="1239"/>
    </row>
    <row r="100" spans="108:109" ht="13.5" hidden="1" customHeight="1">
      <c r="DD100" s="1239"/>
      <c r="DE100" s="1239"/>
    </row>
    <row r="101" spans="108:109" ht="13.5" hidden="1" customHeight="1">
      <c r="DD101" s="1239"/>
      <c r="DE101" s="1239"/>
    </row>
    <row r="102" spans="108:109" ht="13.5" hidden="1" customHeight="1">
      <c r="DD102" s="1239"/>
      <c r="DE102" s="1239"/>
    </row>
    <row r="103" spans="108:109" ht="13.5" hidden="1" customHeight="1">
      <c r="DD103" s="1239"/>
      <c r="DE103" s="1239"/>
    </row>
    <row r="104" spans="108:109" ht="13.5" hidden="1" customHeight="1">
      <c r="DD104" s="1239"/>
      <c r="DE104" s="1239"/>
    </row>
    <row r="105" spans="108:109" ht="13.5" hidden="1" customHeight="1">
      <c r="DD105" s="1239"/>
      <c r="DE105" s="1239"/>
    </row>
    <row r="106" spans="108:109" ht="13.5" hidden="1" customHeight="1">
      <c r="DD106" s="1239"/>
      <c r="DE106" s="1239"/>
    </row>
    <row r="107" spans="108:109" ht="13.5" hidden="1" customHeight="1">
      <c r="DD107" s="1239"/>
      <c r="DE107" s="1239"/>
    </row>
    <row r="108" spans="108:109" ht="13.5" hidden="1" customHeight="1">
      <c r="DD108" s="1239"/>
      <c r="DE108" s="1239"/>
    </row>
    <row r="109" spans="108:109" ht="13.5" hidden="1" customHeight="1">
      <c r="DD109" s="1239"/>
      <c r="DE109" s="1239"/>
    </row>
    <row r="110" spans="108:109" ht="13.5" hidden="1" customHeight="1">
      <c r="DD110" s="1239"/>
      <c r="DE110" s="1239"/>
    </row>
    <row r="111" spans="108:109" ht="13.5" hidden="1" customHeight="1">
      <c r="DD111" s="1239"/>
      <c r="DE111" s="1239"/>
    </row>
    <row r="112" spans="108:109" ht="13.5" hidden="1" customHeight="1">
      <c r="DD112" s="1239"/>
      <c r="DE112" s="1239"/>
    </row>
    <row r="113" spans="108:109" ht="13.5" hidden="1" customHeight="1">
      <c r="DD113" s="1239"/>
      <c r="DE113" s="1239"/>
    </row>
    <row r="114" spans="108:109" ht="13.5" hidden="1" customHeight="1">
      <c r="DD114" s="1239"/>
      <c r="DE114" s="1239"/>
    </row>
    <row r="115" spans="108:109" ht="13.5" hidden="1" customHeight="1">
      <c r="DD115" s="1239"/>
      <c r="DE115" s="1239"/>
    </row>
    <row r="116" spans="108:109" ht="13.5" hidden="1" customHeight="1">
      <c r="DD116" s="1239"/>
      <c r="DE116" s="1239"/>
    </row>
    <row r="117" spans="108:109" ht="13.5" hidden="1" customHeight="1">
      <c r="DD117" s="1239"/>
      <c r="DE117" s="1239"/>
    </row>
    <row r="118" spans="108:109" ht="13.5" hidden="1" customHeight="1">
      <c r="DD118" s="1239"/>
      <c r="DE118" s="1239"/>
    </row>
    <row r="119" spans="108:109" ht="13.5" hidden="1" customHeight="1">
      <c r="DD119" s="1239"/>
      <c r="DE119" s="1239"/>
    </row>
    <row r="120" spans="108:109" ht="13.5" hidden="1" customHeight="1">
      <c r="DD120" s="1239"/>
      <c r="DE120" s="1239"/>
    </row>
    <row r="121" spans="108:109" ht="13.5" hidden="1" customHeight="1">
      <c r="DD121" s="1239"/>
      <c r="DE121" s="1239"/>
    </row>
    <row r="122" spans="108:109" ht="13.5" hidden="1" customHeight="1">
      <c r="DD122" s="1239"/>
      <c r="DE122" s="1239"/>
    </row>
    <row r="123" spans="108:109" ht="13.5" hidden="1" customHeight="1">
      <c r="DD123" s="1239"/>
      <c r="DE123" s="1239"/>
    </row>
    <row r="124" spans="108:109" ht="13.5" hidden="1" customHeight="1">
      <c r="DD124" s="1239"/>
      <c r="DE124" s="1239"/>
    </row>
    <row r="125" spans="108:109" ht="13.5" hidden="1" customHeight="1">
      <c r="DD125" s="1239"/>
      <c r="DE125" s="1239"/>
    </row>
    <row r="126" spans="108:109" ht="13.5" hidden="1" customHeight="1">
      <c r="DD126" s="1239"/>
      <c r="DE126" s="1239"/>
    </row>
    <row r="127" spans="108:109" ht="13.5" hidden="1" customHeight="1">
      <c r="DD127" s="1239"/>
      <c r="DE127" s="1239"/>
    </row>
    <row r="128" spans="108:109" ht="13.5" hidden="1" customHeight="1">
      <c r="DD128" s="1239"/>
      <c r="DE128" s="1239"/>
    </row>
    <row r="129" spans="108:109" ht="13.5" hidden="1" customHeight="1">
      <c r="DD129" s="1239"/>
      <c r="DE129" s="1239"/>
    </row>
    <row r="130" spans="108:109" ht="13.5" hidden="1" customHeight="1">
      <c r="DD130" s="1239"/>
      <c r="DE130" s="1239"/>
    </row>
    <row r="131" spans="108:109" ht="13.5" hidden="1" customHeight="1">
      <c r="DD131" s="1239"/>
      <c r="DE131" s="1239"/>
    </row>
    <row r="132" spans="108:109" ht="13.5" hidden="1" customHeight="1">
      <c r="DD132" s="1239"/>
      <c r="DE132" s="1239"/>
    </row>
    <row r="133" spans="108:109" ht="13.5" hidden="1" customHeight="1">
      <c r="DD133" s="1239"/>
      <c r="DE133" s="1239"/>
    </row>
    <row r="134" spans="108:109" ht="13.5" hidden="1" customHeight="1">
      <c r="DD134" s="1239"/>
      <c r="DE134" s="1239"/>
    </row>
    <row r="135" spans="108:109" ht="13.5" hidden="1" customHeight="1">
      <c r="DD135" s="1239"/>
      <c r="DE135" s="1239"/>
    </row>
    <row r="136" spans="108:109" ht="13.5" hidden="1" customHeight="1">
      <c r="DD136" s="1239"/>
      <c r="DE136" s="1239"/>
    </row>
    <row r="137" spans="108:109" ht="13.5" hidden="1" customHeight="1">
      <c r="DD137" s="1239"/>
      <c r="DE137" s="1239"/>
    </row>
    <row r="138" spans="108:109" ht="13.5" hidden="1" customHeight="1">
      <c r="DD138" s="1239"/>
      <c r="DE138" s="1239"/>
    </row>
    <row r="139" spans="108:109" ht="13.5" hidden="1" customHeight="1">
      <c r="DD139" s="1239"/>
      <c r="DE139" s="1239"/>
    </row>
    <row r="140" spans="108:109" ht="13.5" hidden="1" customHeight="1">
      <c r="DD140" s="1239"/>
      <c r="DE140" s="1239"/>
    </row>
    <row r="141" spans="108:109" ht="13.5" hidden="1" customHeight="1">
      <c r="DD141" s="1239"/>
      <c r="DE141" s="1239"/>
    </row>
    <row r="142" spans="108:109" ht="13.5" hidden="1" customHeight="1">
      <c r="DD142" s="1239"/>
      <c r="DE142" s="1239"/>
    </row>
    <row r="143" spans="108:109" ht="13.5" hidden="1" customHeight="1">
      <c r="DD143" s="1239"/>
      <c r="DE143" s="1239"/>
    </row>
    <row r="144" spans="108:109" ht="13.5" hidden="1" customHeight="1">
      <c r="DD144" s="1239"/>
      <c r="DE144" s="1239"/>
    </row>
    <row r="145" spans="108:109" ht="13.5" hidden="1" customHeight="1">
      <c r="DD145" s="1239"/>
      <c r="DE145" s="1239"/>
    </row>
    <row r="146" spans="108:109" ht="13.5" hidden="1" customHeight="1">
      <c r="DD146" s="1239"/>
      <c r="DE146" s="1239"/>
    </row>
    <row r="147" spans="108:109" ht="13.5" hidden="1" customHeight="1">
      <c r="DD147" s="1239"/>
      <c r="DE147" s="1239"/>
    </row>
    <row r="148" spans="108:109" ht="13.5" hidden="1" customHeight="1">
      <c r="DD148" s="1239"/>
      <c r="DE148" s="1239"/>
    </row>
    <row r="149" spans="108:109" ht="13.5" hidden="1" customHeight="1">
      <c r="DD149" s="1239"/>
      <c r="DE149" s="1239"/>
    </row>
    <row r="150" spans="108:109" ht="13.5" hidden="1" customHeight="1">
      <c r="DD150" s="1239"/>
      <c r="DE150" s="1239"/>
    </row>
    <row r="151" spans="108:109" ht="13.5" hidden="1" customHeight="1">
      <c r="DD151" s="1239"/>
      <c r="DE151" s="1239"/>
    </row>
    <row r="152" spans="108:109" ht="13.5" hidden="1" customHeight="1">
      <c r="DD152" s="1239"/>
      <c r="DE152" s="1239"/>
    </row>
    <row r="153" spans="108:109" ht="13.5" hidden="1" customHeight="1">
      <c r="DD153" s="1239"/>
      <c r="DE153" s="1239"/>
    </row>
    <row r="154" spans="108:109" ht="13.5" hidden="1" customHeight="1">
      <c r="DD154" s="1239"/>
      <c r="DE154" s="1239"/>
    </row>
    <row r="155" spans="108:109" ht="13.5" hidden="1" customHeight="1">
      <c r="DD155" s="1239"/>
      <c r="DE155" s="1239"/>
    </row>
    <row r="156" spans="108:109" ht="13.5" hidden="1" customHeight="1">
      <c r="DD156" s="1239"/>
      <c r="DE156" s="1239"/>
    </row>
    <row r="157" spans="108:109" ht="13.5" hidden="1" customHeight="1">
      <c r="DD157" s="1239"/>
      <c r="DE157" s="1239"/>
    </row>
    <row r="158" spans="108:109" ht="13.5" hidden="1" customHeight="1">
      <c r="DD158" s="1239"/>
      <c r="DE158" s="1239"/>
    </row>
    <row r="159" spans="108:109" ht="13.5" hidden="1" customHeight="1">
      <c r="DD159" s="1239"/>
      <c r="DE159" s="1239"/>
    </row>
    <row r="160" spans="108:109" ht="13.5" hidden="1" customHeight="1">
      <c r="DD160" s="1239"/>
      <c r="DE160" s="1239"/>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T3SUDlScGrVbQ7zbwrUDD1hori3S53+KwGqrmUYrdgxnD9zMsFpkMmAKGJIzgGkev2jbMxiDuPRXqhYNXlbgsA==" saltValue="rVgs1tZ5K3zJsEqiiEsfl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589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1CqngFjHcgwn0Pa8F1Uw0Ra+xfPLbOavgDvRNqklEgg0YgOUhdeMgmsvGHvgtP9C6STXZ4n9CrqCPIdUGObIBw==" saltValue="Y8r3Y/+guKveOBtG70cPf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4" zoomScale="85" zoomScaleNormal="85"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487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qzBIirn0WE1x+ZOWvyjbVrj7rYOauwUqol1nfuFLxH0ZvB9Ehn0VTo9v2jXntradrIy2J2/hFsVwrIFIagkQ/Q==" saltValue="3+1cdTOyGSeaf4uMBxsxP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539</v>
      </c>
      <c r="G2" s="136"/>
      <c r="H2" s="137"/>
    </row>
    <row r="3" spans="1:8">
      <c r="A3" s="133" t="s">
        <v>532</v>
      </c>
      <c r="B3" s="138"/>
      <c r="C3" s="139"/>
      <c r="D3" s="140">
        <v>52488</v>
      </c>
      <c r="E3" s="141"/>
      <c r="F3" s="142">
        <v>53270</v>
      </c>
      <c r="G3" s="143"/>
      <c r="H3" s="144"/>
    </row>
    <row r="4" spans="1:8">
      <c r="A4" s="145"/>
      <c r="B4" s="146"/>
      <c r="C4" s="147"/>
      <c r="D4" s="148">
        <v>13191</v>
      </c>
      <c r="E4" s="149"/>
      <c r="F4" s="150">
        <v>24316</v>
      </c>
      <c r="G4" s="151"/>
      <c r="H4" s="152"/>
    </row>
    <row r="5" spans="1:8">
      <c r="A5" s="133" t="s">
        <v>534</v>
      </c>
      <c r="B5" s="138"/>
      <c r="C5" s="139"/>
      <c r="D5" s="140">
        <v>46724</v>
      </c>
      <c r="E5" s="141"/>
      <c r="F5" s="142">
        <v>53292</v>
      </c>
      <c r="G5" s="143"/>
      <c r="H5" s="144"/>
    </row>
    <row r="6" spans="1:8">
      <c r="A6" s="145"/>
      <c r="B6" s="146"/>
      <c r="C6" s="147"/>
      <c r="D6" s="148">
        <v>35786</v>
      </c>
      <c r="E6" s="149"/>
      <c r="F6" s="150">
        <v>28900</v>
      </c>
      <c r="G6" s="151"/>
      <c r="H6" s="152"/>
    </row>
    <row r="7" spans="1:8">
      <c r="A7" s="133" t="s">
        <v>535</v>
      </c>
      <c r="B7" s="138"/>
      <c r="C7" s="139"/>
      <c r="D7" s="140">
        <v>42337</v>
      </c>
      <c r="E7" s="141"/>
      <c r="F7" s="142">
        <v>49919</v>
      </c>
      <c r="G7" s="143"/>
      <c r="H7" s="144"/>
    </row>
    <row r="8" spans="1:8">
      <c r="A8" s="145"/>
      <c r="B8" s="146"/>
      <c r="C8" s="147"/>
      <c r="D8" s="148">
        <v>20914</v>
      </c>
      <c r="E8" s="149"/>
      <c r="F8" s="150">
        <v>26398</v>
      </c>
      <c r="G8" s="151"/>
      <c r="H8" s="152"/>
    </row>
    <row r="9" spans="1:8">
      <c r="A9" s="133" t="s">
        <v>536</v>
      </c>
      <c r="B9" s="138"/>
      <c r="C9" s="139"/>
      <c r="D9" s="140">
        <v>42768</v>
      </c>
      <c r="E9" s="141"/>
      <c r="F9" s="142">
        <v>47738</v>
      </c>
      <c r="G9" s="143"/>
      <c r="H9" s="144"/>
    </row>
    <row r="10" spans="1:8">
      <c r="A10" s="145"/>
      <c r="B10" s="146"/>
      <c r="C10" s="147"/>
      <c r="D10" s="148">
        <v>34029</v>
      </c>
      <c r="E10" s="149"/>
      <c r="F10" s="150">
        <v>24937</v>
      </c>
      <c r="G10" s="151"/>
      <c r="H10" s="152"/>
    </row>
    <row r="11" spans="1:8">
      <c r="A11" s="133" t="s">
        <v>537</v>
      </c>
      <c r="B11" s="138"/>
      <c r="C11" s="139"/>
      <c r="D11" s="140">
        <v>30464</v>
      </c>
      <c r="E11" s="141"/>
      <c r="F11" s="142">
        <v>52191</v>
      </c>
      <c r="G11" s="143"/>
      <c r="H11" s="144"/>
    </row>
    <row r="12" spans="1:8">
      <c r="A12" s="145"/>
      <c r="B12" s="146"/>
      <c r="C12" s="153"/>
      <c r="D12" s="148">
        <v>15506</v>
      </c>
      <c r="E12" s="149"/>
      <c r="F12" s="150">
        <v>24843</v>
      </c>
      <c r="G12" s="151"/>
      <c r="H12" s="152"/>
    </row>
    <row r="13" spans="1:8">
      <c r="A13" s="133"/>
      <c r="B13" s="138"/>
      <c r="C13" s="154"/>
      <c r="D13" s="155">
        <v>42956</v>
      </c>
      <c r="E13" s="156"/>
      <c r="F13" s="157">
        <v>51282</v>
      </c>
      <c r="G13" s="158"/>
      <c r="H13" s="144"/>
    </row>
    <row r="14" spans="1:8">
      <c r="A14" s="145"/>
      <c r="B14" s="146"/>
      <c r="C14" s="147"/>
      <c r="D14" s="148">
        <v>23885</v>
      </c>
      <c r="E14" s="149"/>
      <c r="F14" s="150">
        <v>25879</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5.58</v>
      </c>
      <c r="C19" s="159">
        <f>ROUND(VALUE(SUBSTITUTE(実質収支比率等に係る経年分析!G$48,"▲","-")),2)</f>
        <v>6.02</v>
      </c>
      <c r="D19" s="159">
        <f>ROUND(VALUE(SUBSTITUTE(実質収支比率等に係る経年分析!H$48,"▲","-")),2)</f>
        <v>4.92</v>
      </c>
      <c r="E19" s="159">
        <f>ROUND(VALUE(SUBSTITUTE(実質収支比率等に係る経年分析!I$48,"▲","-")),2)</f>
        <v>3.36</v>
      </c>
      <c r="F19" s="159">
        <f>ROUND(VALUE(SUBSTITUTE(実質収支比率等に係る経年分析!J$48,"▲","-")),2)</f>
        <v>3.88</v>
      </c>
    </row>
    <row r="20" spans="1:11">
      <c r="A20" s="159" t="s">
        <v>49</v>
      </c>
      <c r="B20" s="159">
        <f>ROUND(VALUE(SUBSTITUTE(実質収支比率等に係る経年分析!F$47,"▲","-")),2)</f>
        <v>20.34</v>
      </c>
      <c r="C20" s="159">
        <f>ROUND(VALUE(SUBSTITUTE(実質収支比率等に係る経年分析!G$47,"▲","-")),2)</f>
        <v>21.68</v>
      </c>
      <c r="D20" s="159">
        <f>ROUND(VALUE(SUBSTITUTE(実質収支比率等に係る経年分析!H$47,"▲","-")),2)</f>
        <v>21.74</v>
      </c>
      <c r="E20" s="159">
        <f>ROUND(VALUE(SUBSTITUTE(実質収支比率等に係る経年分析!I$47,"▲","-")),2)</f>
        <v>21.77</v>
      </c>
      <c r="F20" s="159">
        <f>ROUND(VALUE(SUBSTITUTE(実質収支比率等に係る経年分析!J$47,"▲","-")),2)</f>
        <v>19.11</v>
      </c>
    </row>
    <row r="21" spans="1:11">
      <c r="A21" s="159" t="s">
        <v>50</v>
      </c>
      <c r="B21" s="159">
        <f>IF(ISNUMBER(VALUE(SUBSTITUTE(実質収支比率等に係る経年分析!F$49,"▲","-"))),ROUND(VALUE(SUBSTITUTE(実質収支比率等に係る経年分析!F$49,"▲","-")),2),NA())</f>
        <v>6.74</v>
      </c>
      <c r="C21" s="159">
        <f>IF(ISNUMBER(VALUE(SUBSTITUTE(実質収支比率等に係る経年分析!G$49,"▲","-"))),ROUND(VALUE(SUBSTITUTE(実質収支比率等に係る経年分析!G$49,"▲","-")),2),NA())</f>
        <v>3.25</v>
      </c>
      <c r="D21" s="159">
        <f>IF(ISNUMBER(VALUE(SUBSTITUTE(実質収支比率等に係る経年分析!H$49,"▲","-"))),ROUND(VALUE(SUBSTITUTE(実質収支比率等に係る経年分析!H$49,"▲","-")),2),NA())</f>
        <v>2.62</v>
      </c>
      <c r="E21" s="159">
        <f>IF(ISNUMBER(VALUE(SUBSTITUTE(実質収支比率等に係る経年分析!I$49,"▲","-"))),ROUND(VALUE(SUBSTITUTE(実質収支比率等に係る経年分析!I$49,"▲","-")),2),NA())</f>
        <v>-2.42</v>
      </c>
      <c r="F21" s="159">
        <f>IF(ISNUMBER(VALUE(SUBSTITUTE(実質収支比率等に係る経年分析!J$49,"▲","-"))),ROUND(VALUE(SUBSTITUTE(実質収支比率等に係る経年分析!J$49,"▲","-")),2),NA())</f>
        <v>-0.83</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介護保険特別会計（介護ｻｰﾋﾞｽ事業）</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0.14000000000000001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0.11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住宅新築資金等貸付事業特別会計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0.19</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7.0000000000000007E-2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0.17</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0.11</v>
      </c>
    </row>
    <row r="32" spans="1:11">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7.0000000000000007E-2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0.14000000000000001</v>
      </c>
    </row>
    <row r="33" spans="1:16">
      <c r="A33" s="160" t="str">
        <f>IF(連結実質赤字比率に係る赤字・黒字の構成分析!C$37="",NA(),連結実質赤字比率に係る赤字・黒字の構成分析!C$37)</f>
        <v>介護保険特別会計（保険事業）</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0.7</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0.76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1.22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1.33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1.17</v>
      </c>
    </row>
    <row r="34" spans="1:16">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2.99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1.96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0.28999999999999998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3.21</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5.57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4.91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3.35</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3.87</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16.3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17.77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18.02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19.95</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20.48</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968</v>
      </c>
      <c r="E42" s="161"/>
      <c r="F42" s="161"/>
      <c r="G42" s="161">
        <f>'実質公債費比率（分子）の構造'!L$52</f>
        <v>932</v>
      </c>
      <c r="H42" s="161"/>
      <c r="I42" s="161"/>
      <c r="J42" s="161">
        <f>'実質公債費比率（分子）の構造'!M$52</f>
        <v>883</v>
      </c>
      <c r="K42" s="161"/>
      <c r="L42" s="161"/>
      <c r="M42" s="161">
        <f>'実質公債費比率（分子）の構造'!N$52</f>
        <v>818</v>
      </c>
      <c r="N42" s="161"/>
      <c r="O42" s="161"/>
      <c r="P42" s="161">
        <f>'実質公債費比率（分子）の構造'!O$52</f>
        <v>825</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f>'実質公債費比率（分子）の構造'!K$49</f>
        <v>144</v>
      </c>
      <c r="C45" s="161"/>
      <c r="D45" s="161"/>
      <c r="E45" s="161">
        <f>'実質公債費比率（分子）の構造'!L$49</f>
        <v>132</v>
      </c>
      <c r="F45" s="161"/>
      <c r="G45" s="161"/>
      <c r="H45" s="161">
        <f>'実質公債費比率（分子）の構造'!M$49</f>
        <v>128</v>
      </c>
      <c r="I45" s="161"/>
      <c r="J45" s="161"/>
      <c r="K45" s="161">
        <f>'実質公債費比率（分子）の構造'!N$49</f>
        <v>119</v>
      </c>
      <c r="L45" s="161"/>
      <c r="M45" s="161"/>
      <c r="N45" s="161">
        <f>'実質公債費比率（分子）の構造'!O$49</f>
        <v>95</v>
      </c>
      <c r="O45" s="161"/>
      <c r="P45" s="161"/>
    </row>
    <row r="46" spans="1:16">
      <c r="A46" s="161" t="s">
        <v>61</v>
      </c>
      <c r="B46" s="161">
        <f>'実質公債費比率（分子）の構造'!K$48</f>
        <v>118</v>
      </c>
      <c r="C46" s="161"/>
      <c r="D46" s="161"/>
      <c r="E46" s="161">
        <f>'実質公債費比率（分子）の構造'!L$48</f>
        <v>121</v>
      </c>
      <c r="F46" s="161"/>
      <c r="G46" s="161"/>
      <c r="H46" s="161">
        <f>'実質公債費比率（分子）の構造'!M$48</f>
        <v>110</v>
      </c>
      <c r="I46" s="161"/>
      <c r="J46" s="161"/>
      <c r="K46" s="161">
        <f>'実質公債費比率（分子）の構造'!N$48</f>
        <v>129</v>
      </c>
      <c r="L46" s="161"/>
      <c r="M46" s="161"/>
      <c r="N46" s="161">
        <f>'実質公債費比率（分子）の構造'!O$48</f>
        <v>113</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1164</v>
      </c>
      <c r="C49" s="161"/>
      <c r="D49" s="161"/>
      <c r="E49" s="161">
        <f>'実質公債費比率（分子）の構造'!L$45</f>
        <v>1301</v>
      </c>
      <c r="F49" s="161"/>
      <c r="G49" s="161"/>
      <c r="H49" s="161">
        <f>'実質公債費比率（分子）の構造'!M$45</f>
        <v>1243</v>
      </c>
      <c r="I49" s="161"/>
      <c r="J49" s="161"/>
      <c r="K49" s="161">
        <f>'実質公債費比率（分子）の構造'!N$45</f>
        <v>1188</v>
      </c>
      <c r="L49" s="161"/>
      <c r="M49" s="161"/>
      <c r="N49" s="161">
        <f>'実質公債費比率（分子）の構造'!O$45</f>
        <v>1217</v>
      </c>
      <c r="O49" s="161"/>
      <c r="P49" s="161"/>
    </row>
    <row r="50" spans="1:16">
      <c r="A50" s="161" t="s">
        <v>65</v>
      </c>
      <c r="B50" s="161" t="e">
        <f>NA()</f>
        <v>#N/A</v>
      </c>
      <c r="C50" s="161">
        <f>IF(ISNUMBER('実質公債費比率（分子）の構造'!K$53),'実質公債費比率（分子）の構造'!K$53,NA())</f>
        <v>458</v>
      </c>
      <c r="D50" s="161" t="e">
        <f>NA()</f>
        <v>#N/A</v>
      </c>
      <c r="E50" s="161" t="e">
        <f>NA()</f>
        <v>#N/A</v>
      </c>
      <c r="F50" s="161">
        <f>IF(ISNUMBER('実質公債費比率（分子）の構造'!L$53),'実質公債費比率（分子）の構造'!L$53,NA())</f>
        <v>622</v>
      </c>
      <c r="G50" s="161" t="e">
        <f>NA()</f>
        <v>#N/A</v>
      </c>
      <c r="H50" s="161" t="e">
        <f>NA()</f>
        <v>#N/A</v>
      </c>
      <c r="I50" s="161">
        <f>IF(ISNUMBER('実質公債費比率（分子）の構造'!M$53),'実質公債費比率（分子）の構造'!M$53,NA())</f>
        <v>598</v>
      </c>
      <c r="J50" s="161" t="e">
        <f>NA()</f>
        <v>#N/A</v>
      </c>
      <c r="K50" s="161" t="e">
        <f>NA()</f>
        <v>#N/A</v>
      </c>
      <c r="L50" s="161">
        <f>IF(ISNUMBER('実質公債費比率（分子）の構造'!N$53),'実質公債費比率（分子）の構造'!N$53,NA())</f>
        <v>618</v>
      </c>
      <c r="M50" s="161" t="e">
        <f>NA()</f>
        <v>#N/A</v>
      </c>
      <c r="N50" s="161" t="e">
        <f>NA()</f>
        <v>#N/A</v>
      </c>
      <c r="O50" s="161">
        <f>IF(ISNUMBER('実質公債費比率（分子）の構造'!O$53),'実質公債費比率（分子）の構造'!O$53,NA())</f>
        <v>600</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8762</v>
      </c>
      <c r="E56" s="160"/>
      <c r="F56" s="160"/>
      <c r="G56" s="160">
        <f>'将来負担比率（分子）の構造'!J$52</f>
        <v>8613</v>
      </c>
      <c r="H56" s="160"/>
      <c r="I56" s="160"/>
      <c r="J56" s="160">
        <f>'将来負担比率（分子）の構造'!K$52</f>
        <v>8533</v>
      </c>
      <c r="K56" s="160"/>
      <c r="L56" s="160"/>
      <c r="M56" s="160">
        <f>'将来負担比率（分子）の構造'!L$52</f>
        <v>8254</v>
      </c>
      <c r="N56" s="160"/>
      <c r="O56" s="160"/>
      <c r="P56" s="160">
        <f>'将来負担比率（分子）の構造'!M$52</f>
        <v>7898</v>
      </c>
    </row>
    <row r="57" spans="1:16">
      <c r="A57" s="160" t="s">
        <v>36</v>
      </c>
      <c r="B57" s="160"/>
      <c r="C57" s="160"/>
      <c r="D57" s="160">
        <f>'将来負担比率（分子）の構造'!I$51</f>
        <v>161</v>
      </c>
      <c r="E57" s="160"/>
      <c r="F57" s="160"/>
      <c r="G57" s="160">
        <f>'将来負担比率（分子）の構造'!J$51</f>
        <v>141</v>
      </c>
      <c r="H57" s="160"/>
      <c r="I57" s="160"/>
      <c r="J57" s="160">
        <f>'将来負担比率（分子）の構造'!K$51</f>
        <v>136</v>
      </c>
      <c r="K57" s="160"/>
      <c r="L57" s="160"/>
      <c r="M57" s="160">
        <f>'将来負担比率（分子）の構造'!L$51</f>
        <v>184</v>
      </c>
      <c r="N57" s="160"/>
      <c r="O57" s="160"/>
      <c r="P57" s="160">
        <f>'将来負担比率（分子）の構造'!M$51</f>
        <v>152</v>
      </c>
    </row>
    <row r="58" spans="1:16">
      <c r="A58" s="160" t="s">
        <v>35</v>
      </c>
      <c r="B58" s="160"/>
      <c r="C58" s="160"/>
      <c r="D58" s="160">
        <f>'将来負担比率（分子）の構造'!I$50</f>
        <v>1162</v>
      </c>
      <c r="E58" s="160"/>
      <c r="F58" s="160"/>
      <c r="G58" s="160">
        <f>'将来負担比率（分子）の構造'!J$50</f>
        <v>1124</v>
      </c>
      <c r="H58" s="160"/>
      <c r="I58" s="160"/>
      <c r="J58" s="160">
        <f>'将来負担比率（分子）の構造'!K$50</f>
        <v>1154</v>
      </c>
      <c r="K58" s="160"/>
      <c r="L58" s="160"/>
      <c r="M58" s="160">
        <f>'将来負担比率（分子）の構造'!L$50</f>
        <v>1873</v>
      </c>
      <c r="N58" s="160"/>
      <c r="O58" s="160"/>
      <c r="P58" s="160">
        <f>'将来負担比率（分子）の構造'!M$50</f>
        <v>1712</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910</v>
      </c>
      <c r="C62" s="160"/>
      <c r="D62" s="160"/>
      <c r="E62" s="160">
        <f>'将来負担比率（分子）の構造'!J$45</f>
        <v>1011</v>
      </c>
      <c r="F62" s="160"/>
      <c r="G62" s="160"/>
      <c r="H62" s="160">
        <f>'将来負担比率（分子）の構造'!K$45</f>
        <v>634</v>
      </c>
      <c r="I62" s="160"/>
      <c r="J62" s="160"/>
      <c r="K62" s="160">
        <f>'将来負担比率（分子）の構造'!L$45</f>
        <v>636</v>
      </c>
      <c r="L62" s="160"/>
      <c r="M62" s="160"/>
      <c r="N62" s="160">
        <f>'将来負担比率（分子）の構造'!M$45</f>
        <v>685</v>
      </c>
      <c r="O62" s="160"/>
      <c r="P62" s="160"/>
    </row>
    <row r="63" spans="1:16">
      <c r="A63" s="160" t="s">
        <v>28</v>
      </c>
      <c r="B63" s="160">
        <f>'将来負担比率（分子）の構造'!I$44</f>
        <v>818</v>
      </c>
      <c r="C63" s="160"/>
      <c r="D63" s="160"/>
      <c r="E63" s="160">
        <f>'将来負担比率（分子）の構造'!J$44</f>
        <v>706</v>
      </c>
      <c r="F63" s="160"/>
      <c r="G63" s="160"/>
      <c r="H63" s="160">
        <f>'将来負担比率（分子）の構造'!K$44</f>
        <v>621</v>
      </c>
      <c r="I63" s="160"/>
      <c r="J63" s="160"/>
      <c r="K63" s="160">
        <f>'将来負担比率（分子）の構造'!L$44</f>
        <v>506</v>
      </c>
      <c r="L63" s="160"/>
      <c r="M63" s="160"/>
      <c r="N63" s="160">
        <f>'将来負担比率（分子）の構造'!M$44</f>
        <v>432</v>
      </c>
      <c r="O63" s="160"/>
      <c r="P63" s="160"/>
    </row>
    <row r="64" spans="1:16">
      <c r="A64" s="160" t="s">
        <v>27</v>
      </c>
      <c r="B64" s="160">
        <f>'将来負担比率（分子）の構造'!I$43</f>
        <v>2022</v>
      </c>
      <c r="C64" s="160"/>
      <c r="D64" s="160"/>
      <c r="E64" s="160">
        <f>'将来負担比率（分子）の構造'!J$43</f>
        <v>2008</v>
      </c>
      <c r="F64" s="160"/>
      <c r="G64" s="160"/>
      <c r="H64" s="160">
        <f>'将来負担比率（分子）の構造'!K$43</f>
        <v>1938</v>
      </c>
      <c r="I64" s="160"/>
      <c r="J64" s="160"/>
      <c r="K64" s="160">
        <f>'将来負担比率（分子）の構造'!L$43</f>
        <v>1984</v>
      </c>
      <c r="L64" s="160"/>
      <c r="M64" s="160"/>
      <c r="N64" s="160">
        <f>'将来負担比率（分子）の構造'!M$43</f>
        <v>1901</v>
      </c>
      <c r="O64" s="160"/>
      <c r="P64" s="160"/>
    </row>
    <row r="65" spans="1:16">
      <c r="A65" s="160" t="s">
        <v>26</v>
      </c>
      <c r="B65" s="160">
        <f>'将来負担比率（分子）の構造'!I$42</f>
        <v>3</v>
      </c>
      <c r="C65" s="160"/>
      <c r="D65" s="160"/>
      <c r="E65" s="160">
        <f>'将来負担比率（分子）の構造'!J$42</f>
        <v>2</v>
      </c>
      <c r="F65" s="160"/>
      <c r="G65" s="160"/>
      <c r="H65" s="160">
        <f>'将来負担比率（分子）の構造'!K$42</f>
        <v>1</v>
      </c>
      <c r="I65" s="160"/>
      <c r="J65" s="160"/>
      <c r="K65" s="160">
        <f>'将来負担比率（分子）の構造'!L$42</f>
        <v>6</v>
      </c>
      <c r="L65" s="160"/>
      <c r="M65" s="160"/>
      <c r="N65" s="160">
        <f>'将来負担比率（分子）の構造'!M$42</f>
        <v>5</v>
      </c>
      <c r="O65" s="160"/>
      <c r="P65" s="160"/>
    </row>
    <row r="66" spans="1:16">
      <c r="A66" s="160" t="s">
        <v>25</v>
      </c>
      <c r="B66" s="160">
        <f>'将来負担比率（分子）の構造'!I$41</f>
        <v>14237</v>
      </c>
      <c r="C66" s="160"/>
      <c r="D66" s="160"/>
      <c r="E66" s="160">
        <f>'将来負担比率（分子）の構造'!J$41</f>
        <v>13867</v>
      </c>
      <c r="F66" s="160"/>
      <c r="G66" s="160"/>
      <c r="H66" s="160">
        <f>'将来負担比率（分子）の構造'!K$41</f>
        <v>13177</v>
      </c>
      <c r="I66" s="160"/>
      <c r="J66" s="160"/>
      <c r="K66" s="160">
        <f>'将来負担比率（分子）の構造'!L$41</f>
        <v>12958</v>
      </c>
      <c r="L66" s="160"/>
      <c r="M66" s="160"/>
      <c r="N66" s="160">
        <f>'将来負担比率（分子）の構造'!M$41</f>
        <v>12513</v>
      </c>
      <c r="O66" s="160"/>
      <c r="P66" s="160"/>
    </row>
    <row r="67" spans="1:16">
      <c r="A67" s="160" t="s">
        <v>69</v>
      </c>
      <c r="B67" s="160" t="e">
        <f>NA()</f>
        <v>#N/A</v>
      </c>
      <c r="C67" s="160">
        <f>IF(ISNUMBER('将来負担比率（分子）の構造'!I$53), IF('将来負担比率（分子）の構造'!I$53 &lt; 0, 0, '将来負担比率（分子）の構造'!I$53), NA())</f>
        <v>7905</v>
      </c>
      <c r="D67" s="160" t="e">
        <f>NA()</f>
        <v>#N/A</v>
      </c>
      <c r="E67" s="160" t="e">
        <f>NA()</f>
        <v>#N/A</v>
      </c>
      <c r="F67" s="160">
        <f>IF(ISNUMBER('将来負担比率（分子）の構造'!J$53), IF('将来負担比率（分子）の構造'!J$53 &lt; 0, 0, '将来負担比率（分子）の構造'!J$53), NA())</f>
        <v>7717</v>
      </c>
      <c r="G67" s="160" t="e">
        <f>NA()</f>
        <v>#N/A</v>
      </c>
      <c r="H67" s="160" t="e">
        <f>NA()</f>
        <v>#N/A</v>
      </c>
      <c r="I67" s="160">
        <f>IF(ISNUMBER('将来負担比率（分子）の構造'!K$53), IF('将来負担比率（分子）の構造'!K$53 &lt; 0, 0, '将来負担比率（分子）の構造'!K$53), NA())</f>
        <v>6548</v>
      </c>
      <c r="J67" s="160" t="e">
        <f>NA()</f>
        <v>#N/A</v>
      </c>
      <c r="K67" s="160" t="e">
        <f>NA()</f>
        <v>#N/A</v>
      </c>
      <c r="L67" s="160">
        <f>IF(ISNUMBER('将来負担比率（分子）の構造'!L$53), IF('将来負担比率（分子）の構造'!L$53 &lt; 0, 0, '将来負担比率（分子）の構造'!L$53), NA())</f>
        <v>5780</v>
      </c>
      <c r="M67" s="160" t="e">
        <f>NA()</f>
        <v>#N/A</v>
      </c>
      <c r="N67" s="160" t="e">
        <f>NA()</f>
        <v>#N/A</v>
      </c>
      <c r="O67" s="160">
        <f>IF(ISNUMBER('将来負担比率（分子）の構造'!M$53), IF('将来負担比率（分子）の構造'!M$53 &lt; 0, 0, '将来負担比率（分子）の構造'!M$53), NA())</f>
        <v>5771</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1109</v>
      </c>
      <c r="C72" s="164">
        <f>基金残高に係る経年分析!G55</f>
        <v>1075</v>
      </c>
      <c r="D72" s="164">
        <f>基金残高に係る経年分析!H55</f>
        <v>950</v>
      </c>
    </row>
    <row r="73" spans="1:16">
      <c r="A73" s="163" t="s">
        <v>72</v>
      </c>
      <c r="B73" s="164">
        <f>基金残高に係る経年分析!F56</f>
        <v>0</v>
      </c>
      <c r="C73" s="164">
        <f>基金残高に係る経年分析!G56</f>
        <v>0</v>
      </c>
      <c r="D73" s="164">
        <f>基金残高に係る経年分析!H56</f>
        <v>1</v>
      </c>
    </row>
    <row r="74" spans="1:16">
      <c r="A74" s="163" t="s">
        <v>73</v>
      </c>
      <c r="B74" s="164">
        <f>基金残高に係る経年分析!F57</f>
        <v>36</v>
      </c>
      <c r="C74" s="164">
        <f>基金残高に係る経年分析!G57</f>
        <v>38</v>
      </c>
      <c r="D74" s="164">
        <f>基金残高に係る経年分析!H57</f>
        <v>43</v>
      </c>
    </row>
  </sheetData>
  <sheetProtection algorithmName="SHA-512" hashValue="nSlv8bHtoKMVmtmKiQNJ9hyCXLCIdpx69SkwpJuUpruMhVtpt09FAITYNpmKPivceyV5XuyIn6Tc3t3CLl5HPw==" saltValue="xCDFMy6VdvjejLR4t/5Il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205</v>
      </c>
      <c r="DI1" s="736"/>
      <c r="DJ1" s="736"/>
      <c r="DK1" s="736"/>
      <c r="DL1" s="736"/>
      <c r="DM1" s="736"/>
      <c r="DN1" s="737"/>
      <c r="DO1" s="205"/>
      <c r="DP1" s="735" t="s">
        <v>206</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77" t="s">
        <v>208</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209</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210</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c r="B4" s="677" t="s">
        <v>1</v>
      </c>
      <c r="C4" s="678"/>
      <c r="D4" s="678"/>
      <c r="E4" s="678"/>
      <c r="F4" s="678"/>
      <c r="G4" s="678"/>
      <c r="H4" s="678"/>
      <c r="I4" s="678"/>
      <c r="J4" s="678"/>
      <c r="K4" s="678"/>
      <c r="L4" s="678"/>
      <c r="M4" s="678"/>
      <c r="N4" s="678"/>
      <c r="O4" s="678"/>
      <c r="P4" s="678"/>
      <c r="Q4" s="679"/>
      <c r="R4" s="677" t="s">
        <v>211</v>
      </c>
      <c r="S4" s="678"/>
      <c r="T4" s="678"/>
      <c r="U4" s="678"/>
      <c r="V4" s="678"/>
      <c r="W4" s="678"/>
      <c r="X4" s="678"/>
      <c r="Y4" s="679"/>
      <c r="Z4" s="677" t="s">
        <v>212</v>
      </c>
      <c r="AA4" s="678"/>
      <c r="AB4" s="678"/>
      <c r="AC4" s="679"/>
      <c r="AD4" s="677" t="s">
        <v>213</v>
      </c>
      <c r="AE4" s="678"/>
      <c r="AF4" s="678"/>
      <c r="AG4" s="678"/>
      <c r="AH4" s="678"/>
      <c r="AI4" s="678"/>
      <c r="AJ4" s="678"/>
      <c r="AK4" s="679"/>
      <c r="AL4" s="677" t="s">
        <v>212</v>
      </c>
      <c r="AM4" s="678"/>
      <c r="AN4" s="678"/>
      <c r="AO4" s="679"/>
      <c r="AP4" s="738" t="s">
        <v>214</v>
      </c>
      <c r="AQ4" s="738"/>
      <c r="AR4" s="738"/>
      <c r="AS4" s="738"/>
      <c r="AT4" s="738"/>
      <c r="AU4" s="738"/>
      <c r="AV4" s="738"/>
      <c r="AW4" s="738"/>
      <c r="AX4" s="738"/>
      <c r="AY4" s="738"/>
      <c r="AZ4" s="738"/>
      <c r="BA4" s="738"/>
      <c r="BB4" s="738"/>
      <c r="BC4" s="738"/>
      <c r="BD4" s="738"/>
      <c r="BE4" s="738"/>
      <c r="BF4" s="738"/>
      <c r="BG4" s="738" t="s">
        <v>215</v>
      </c>
      <c r="BH4" s="738"/>
      <c r="BI4" s="738"/>
      <c r="BJ4" s="738"/>
      <c r="BK4" s="738"/>
      <c r="BL4" s="738"/>
      <c r="BM4" s="738"/>
      <c r="BN4" s="738"/>
      <c r="BO4" s="738" t="s">
        <v>212</v>
      </c>
      <c r="BP4" s="738"/>
      <c r="BQ4" s="738"/>
      <c r="BR4" s="738"/>
      <c r="BS4" s="738" t="s">
        <v>216</v>
      </c>
      <c r="BT4" s="738"/>
      <c r="BU4" s="738"/>
      <c r="BV4" s="738"/>
      <c r="BW4" s="738"/>
      <c r="BX4" s="738"/>
      <c r="BY4" s="738"/>
      <c r="BZ4" s="738"/>
      <c r="CA4" s="738"/>
      <c r="CB4" s="738"/>
      <c r="CD4" s="720" t="s">
        <v>217</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c r="B5" s="702" t="s">
        <v>218</v>
      </c>
      <c r="C5" s="703"/>
      <c r="D5" s="703"/>
      <c r="E5" s="703"/>
      <c r="F5" s="703"/>
      <c r="G5" s="703"/>
      <c r="H5" s="703"/>
      <c r="I5" s="703"/>
      <c r="J5" s="703"/>
      <c r="K5" s="703"/>
      <c r="L5" s="703"/>
      <c r="M5" s="703"/>
      <c r="N5" s="703"/>
      <c r="O5" s="703"/>
      <c r="P5" s="703"/>
      <c r="Q5" s="704"/>
      <c r="R5" s="668">
        <v>2099791</v>
      </c>
      <c r="S5" s="669"/>
      <c r="T5" s="669"/>
      <c r="U5" s="669"/>
      <c r="V5" s="669"/>
      <c r="W5" s="669"/>
      <c r="X5" s="669"/>
      <c r="Y5" s="715"/>
      <c r="Z5" s="733">
        <v>26.5</v>
      </c>
      <c r="AA5" s="733"/>
      <c r="AB5" s="733"/>
      <c r="AC5" s="733"/>
      <c r="AD5" s="734">
        <v>2099791</v>
      </c>
      <c r="AE5" s="734"/>
      <c r="AF5" s="734"/>
      <c r="AG5" s="734"/>
      <c r="AH5" s="734"/>
      <c r="AI5" s="734"/>
      <c r="AJ5" s="734"/>
      <c r="AK5" s="734"/>
      <c r="AL5" s="716">
        <v>44.6</v>
      </c>
      <c r="AM5" s="685"/>
      <c r="AN5" s="685"/>
      <c r="AO5" s="717"/>
      <c r="AP5" s="702" t="s">
        <v>219</v>
      </c>
      <c r="AQ5" s="703"/>
      <c r="AR5" s="703"/>
      <c r="AS5" s="703"/>
      <c r="AT5" s="703"/>
      <c r="AU5" s="703"/>
      <c r="AV5" s="703"/>
      <c r="AW5" s="703"/>
      <c r="AX5" s="703"/>
      <c r="AY5" s="703"/>
      <c r="AZ5" s="703"/>
      <c r="BA5" s="703"/>
      <c r="BB5" s="703"/>
      <c r="BC5" s="703"/>
      <c r="BD5" s="703"/>
      <c r="BE5" s="703"/>
      <c r="BF5" s="704"/>
      <c r="BG5" s="603">
        <v>2099791</v>
      </c>
      <c r="BH5" s="606"/>
      <c r="BI5" s="606"/>
      <c r="BJ5" s="606"/>
      <c r="BK5" s="606"/>
      <c r="BL5" s="606"/>
      <c r="BM5" s="606"/>
      <c r="BN5" s="607"/>
      <c r="BO5" s="665">
        <v>100</v>
      </c>
      <c r="BP5" s="665"/>
      <c r="BQ5" s="665"/>
      <c r="BR5" s="665"/>
      <c r="BS5" s="666" t="s">
        <v>122</v>
      </c>
      <c r="BT5" s="666"/>
      <c r="BU5" s="666"/>
      <c r="BV5" s="666"/>
      <c r="BW5" s="666"/>
      <c r="BX5" s="666"/>
      <c r="BY5" s="666"/>
      <c r="BZ5" s="666"/>
      <c r="CA5" s="666"/>
      <c r="CB5" s="707"/>
      <c r="CD5" s="720" t="s">
        <v>214</v>
      </c>
      <c r="CE5" s="721"/>
      <c r="CF5" s="721"/>
      <c r="CG5" s="721"/>
      <c r="CH5" s="721"/>
      <c r="CI5" s="721"/>
      <c r="CJ5" s="721"/>
      <c r="CK5" s="721"/>
      <c r="CL5" s="721"/>
      <c r="CM5" s="721"/>
      <c r="CN5" s="721"/>
      <c r="CO5" s="721"/>
      <c r="CP5" s="721"/>
      <c r="CQ5" s="722"/>
      <c r="CR5" s="720" t="s">
        <v>220</v>
      </c>
      <c r="CS5" s="721"/>
      <c r="CT5" s="721"/>
      <c r="CU5" s="721"/>
      <c r="CV5" s="721"/>
      <c r="CW5" s="721"/>
      <c r="CX5" s="721"/>
      <c r="CY5" s="722"/>
      <c r="CZ5" s="720" t="s">
        <v>212</v>
      </c>
      <c r="DA5" s="721"/>
      <c r="DB5" s="721"/>
      <c r="DC5" s="722"/>
      <c r="DD5" s="720" t="s">
        <v>221</v>
      </c>
      <c r="DE5" s="721"/>
      <c r="DF5" s="721"/>
      <c r="DG5" s="721"/>
      <c r="DH5" s="721"/>
      <c r="DI5" s="721"/>
      <c r="DJ5" s="721"/>
      <c r="DK5" s="721"/>
      <c r="DL5" s="721"/>
      <c r="DM5" s="721"/>
      <c r="DN5" s="721"/>
      <c r="DO5" s="721"/>
      <c r="DP5" s="722"/>
      <c r="DQ5" s="720" t="s">
        <v>222</v>
      </c>
      <c r="DR5" s="721"/>
      <c r="DS5" s="721"/>
      <c r="DT5" s="721"/>
      <c r="DU5" s="721"/>
      <c r="DV5" s="721"/>
      <c r="DW5" s="721"/>
      <c r="DX5" s="721"/>
      <c r="DY5" s="721"/>
      <c r="DZ5" s="721"/>
      <c r="EA5" s="721"/>
      <c r="EB5" s="721"/>
      <c r="EC5" s="722"/>
    </row>
    <row r="6" spans="2:143" ht="11.25" customHeight="1">
      <c r="B6" s="600" t="s">
        <v>223</v>
      </c>
      <c r="C6" s="601"/>
      <c r="D6" s="601"/>
      <c r="E6" s="601"/>
      <c r="F6" s="601"/>
      <c r="G6" s="601"/>
      <c r="H6" s="601"/>
      <c r="I6" s="601"/>
      <c r="J6" s="601"/>
      <c r="K6" s="601"/>
      <c r="L6" s="601"/>
      <c r="M6" s="601"/>
      <c r="N6" s="601"/>
      <c r="O6" s="601"/>
      <c r="P6" s="601"/>
      <c r="Q6" s="602"/>
      <c r="R6" s="603">
        <v>47646</v>
      </c>
      <c r="S6" s="606"/>
      <c r="T6" s="606"/>
      <c r="U6" s="606"/>
      <c r="V6" s="606"/>
      <c r="W6" s="606"/>
      <c r="X6" s="606"/>
      <c r="Y6" s="607"/>
      <c r="Z6" s="665">
        <v>0.6</v>
      </c>
      <c r="AA6" s="665"/>
      <c r="AB6" s="665"/>
      <c r="AC6" s="665"/>
      <c r="AD6" s="666">
        <v>47646</v>
      </c>
      <c r="AE6" s="666"/>
      <c r="AF6" s="666"/>
      <c r="AG6" s="666"/>
      <c r="AH6" s="666"/>
      <c r="AI6" s="666"/>
      <c r="AJ6" s="666"/>
      <c r="AK6" s="666"/>
      <c r="AL6" s="608">
        <v>1</v>
      </c>
      <c r="AM6" s="609"/>
      <c r="AN6" s="609"/>
      <c r="AO6" s="667"/>
      <c r="AP6" s="600" t="s">
        <v>224</v>
      </c>
      <c r="AQ6" s="601"/>
      <c r="AR6" s="601"/>
      <c r="AS6" s="601"/>
      <c r="AT6" s="601"/>
      <c r="AU6" s="601"/>
      <c r="AV6" s="601"/>
      <c r="AW6" s="601"/>
      <c r="AX6" s="601"/>
      <c r="AY6" s="601"/>
      <c r="AZ6" s="601"/>
      <c r="BA6" s="601"/>
      <c r="BB6" s="601"/>
      <c r="BC6" s="601"/>
      <c r="BD6" s="601"/>
      <c r="BE6" s="601"/>
      <c r="BF6" s="602"/>
      <c r="BG6" s="603">
        <v>2099791</v>
      </c>
      <c r="BH6" s="606"/>
      <c r="BI6" s="606"/>
      <c r="BJ6" s="606"/>
      <c r="BK6" s="606"/>
      <c r="BL6" s="606"/>
      <c r="BM6" s="606"/>
      <c r="BN6" s="607"/>
      <c r="BO6" s="665">
        <v>100</v>
      </c>
      <c r="BP6" s="665"/>
      <c r="BQ6" s="665"/>
      <c r="BR6" s="665"/>
      <c r="BS6" s="666" t="s">
        <v>122</v>
      </c>
      <c r="BT6" s="666"/>
      <c r="BU6" s="666"/>
      <c r="BV6" s="666"/>
      <c r="BW6" s="666"/>
      <c r="BX6" s="666"/>
      <c r="BY6" s="666"/>
      <c r="BZ6" s="666"/>
      <c r="CA6" s="666"/>
      <c r="CB6" s="707"/>
      <c r="CD6" s="674" t="s">
        <v>225</v>
      </c>
      <c r="CE6" s="675"/>
      <c r="CF6" s="675"/>
      <c r="CG6" s="675"/>
      <c r="CH6" s="675"/>
      <c r="CI6" s="675"/>
      <c r="CJ6" s="675"/>
      <c r="CK6" s="675"/>
      <c r="CL6" s="675"/>
      <c r="CM6" s="675"/>
      <c r="CN6" s="675"/>
      <c r="CO6" s="675"/>
      <c r="CP6" s="675"/>
      <c r="CQ6" s="676"/>
      <c r="CR6" s="603">
        <v>101802</v>
      </c>
      <c r="CS6" s="606"/>
      <c r="CT6" s="606"/>
      <c r="CU6" s="606"/>
      <c r="CV6" s="606"/>
      <c r="CW6" s="606"/>
      <c r="CX6" s="606"/>
      <c r="CY6" s="607"/>
      <c r="CZ6" s="716">
        <v>1.3</v>
      </c>
      <c r="DA6" s="685"/>
      <c r="DB6" s="685"/>
      <c r="DC6" s="719"/>
      <c r="DD6" s="611" t="s">
        <v>122</v>
      </c>
      <c r="DE6" s="606"/>
      <c r="DF6" s="606"/>
      <c r="DG6" s="606"/>
      <c r="DH6" s="606"/>
      <c r="DI6" s="606"/>
      <c r="DJ6" s="606"/>
      <c r="DK6" s="606"/>
      <c r="DL6" s="606"/>
      <c r="DM6" s="606"/>
      <c r="DN6" s="606"/>
      <c r="DO6" s="606"/>
      <c r="DP6" s="607"/>
      <c r="DQ6" s="611">
        <v>101572</v>
      </c>
      <c r="DR6" s="606"/>
      <c r="DS6" s="606"/>
      <c r="DT6" s="606"/>
      <c r="DU6" s="606"/>
      <c r="DV6" s="606"/>
      <c r="DW6" s="606"/>
      <c r="DX6" s="606"/>
      <c r="DY6" s="606"/>
      <c r="DZ6" s="606"/>
      <c r="EA6" s="606"/>
      <c r="EB6" s="606"/>
      <c r="EC6" s="646"/>
    </row>
    <row r="7" spans="2:143" ht="11.25" customHeight="1">
      <c r="B7" s="600" t="s">
        <v>226</v>
      </c>
      <c r="C7" s="601"/>
      <c r="D7" s="601"/>
      <c r="E7" s="601"/>
      <c r="F7" s="601"/>
      <c r="G7" s="601"/>
      <c r="H7" s="601"/>
      <c r="I7" s="601"/>
      <c r="J7" s="601"/>
      <c r="K7" s="601"/>
      <c r="L7" s="601"/>
      <c r="M7" s="601"/>
      <c r="N7" s="601"/>
      <c r="O7" s="601"/>
      <c r="P7" s="601"/>
      <c r="Q7" s="602"/>
      <c r="R7" s="603">
        <v>6689</v>
      </c>
      <c r="S7" s="606"/>
      <c r="T7" s="606"/>
      <c r="U7" s="606"/>
      <c r="V7" s="606"/>
      <c r="W7" s="606"/>
      <c r="X7" s="606"/>
      <c r="Y7" s="607"/>
      <c r="Z7" s="665">
        <v>0.1</v>
      </c>
      <c r="AA7" s="665"/>
      <c r="AB7" s="665"/>
      <c r="AC7" s="665"/>
      <c r="AD7" s="666">
        <v>6689</v>
      </c>
      <c r="AE7" s="666"/>
      <c r="AF7" s="666"/>
      <c r="AG7" s="666"/>
      <c r="AH7" s="666"/>
      <c r="AI7" s="666"/>
      <c r="AJ7" s="666"/>
      <c r="AK7" s="666"/>
      <c r="AL7" s="608">
        <v>0.1</v>
      </c>
      <c r="AM7" s="609"/>
      <c r="AN7" s="609"/>
      <c r="AO7" s="667"/>
      <c r="AP7" s="600" t="s">
        <v>227</v>
      </c>
      <c r="AQ7" s="601"/>
      <c r="AR7" s="601"/>
      <c r="AS7" s="601"/>
      <c r="AT7" s="601"/>
      <c r="AU7" s="601"/>
      <c r="AV7" s="601"/>
      <c r="AW7" s="601"/>
      <c r="AX7" s="601"/>
      <c r="AY7" s="601"/>
      <c r="AZ7" s="601"/>
      <c r="BA7" s="601"/>
      <c r="BB7" s="601"/>
      <c r="BC7" s="601"/>
      <c r="BD7" s="601"/>
      <c r="BE7" s="601"/>
      <c r="BF7" s="602"/>
      <c r="BG7" s="603">
        <v>1094433</v>
      </c>
      <c r="BH7" s="606"/>
      <c r="BI7" s="606"/>
      <c r="BJ7" s="606"/>
      <c r="BK7" s="606"/>
      <c r="BL7" s="606"/>
      <c r="BM7" s="606"/>
      <c r="BN7" s="607"/>
      <c r="BO7" s="665">
        <v>52.1</v>
      </c>
      <c r="BP7" s="665"/>
      <c r="BQ7" s="665"/>
      <c r="BR7" s="665"/>
      <c r="BS7" s="666" t="s">
        <v>122</v>
      </c>
      <c r="BT7" s="666"/>
      <c r="BU7" s="666"/>
      <c r="BV7" s="666"/>
      <c r="BW7" s="666"/>
      <c r="BX7" s="666"/>
      <c r="BY7" s="666"/>
      <c r="BZ7" s="666"/>
      <c r="CA7" s="666"/>
      <c r="CB7" s="707"/>
      <c r="CD7" s="647" t="s">
        <v>228</v>
      </c>
      <c r="CE7" s="644"/>
      <c r="CF7" s="644"/>
      <c r="CG7" s="644"/>
      <c r="CH7" s="644"/>
      <c r="CI7" s="644"/>
      <c r="CJ7" s="644"/>
      <c r="CK7" s="644"/>
      <c r="CL7" s="644"/>
      <c r="CM7" s="644"/>
      <c r="CN7" s="644"/>
      <c r="CO7" s="644"/>
      <c r="CP7" s="644"/>
      <c r="CQ7" s="645"/>
      <c r="CR7" s="603">
        <v>1120583</v>
      </c>
      <c r="CS7" s="606"/>
      <c r="CT7" s="606"/>
      <c r="CU7" s="606"/>
      <c r="CV7" s="606"/>
      <c r="CW7" s="606"/>
      <c r="CX7" s="606"/>
      <c r="CY7" s="607"/>
      <c r="CZ7" s="665">
        <v>14.7</v>
      </c>
      <c r="DA7" s="665"/>
      <c r="DB7" s="665"/>
      <c r="DC7" s="665"/>
      <c r="DD7" s="611">
        <v>18227</v>
      </c>
      <c r="DE7" s="606"/>
      <c r="DF7" s="606"/>
      <c r="DG7" s="606"/>
      <c r="DH7" s="606"/>
      <c r="DI7" s="606"/>
      <c r="DJ7" s="606"/>
      <c r="DK7" s="606"/>
      <c r="DL7" s="606"/>
      <c r="DM7" s="606"/>
      <c r="DN7" s="606"/>
      <c r="DO7" s="606"/>
      <c r="DP7" s="607"/>
      <c r="DQ7" s="611">
        <v>1036176</v>
      </c>
      <c r="DR7" s="606"/>
      <c r="DS7" s="606"/>
      <c r="DT7" s="606"/>
      <c r="DU7" s="606"/>
      <c r="DV7" s="606"/>
      <c r="DW7" s="606"/>
      <c r="DX7" s="606"/>
      <c r="DY7" s="606"/>
      <c r="DZ7" s="606"/>
      <c r="EA7" s="606"/>
      <c r="EB7" s="606"/>
      <c r="EC7" s="646"/>
    </row>
    <row r="8" spans="2:143" ht="11.25" customHeight="1">
      <c r="B8" s="600" t="s">
        <v>229</v>
      </c>
      <c r="C8" s="601"/>
      <c r="D8" s="601"/>
      <c r="E8" s="601"/>
      <c r="F8" s="601"/>
      <c r="G8" s="601"/>
      <c r="H8" s="601"/>
      <c r="I8" s="601"/>
      <c r="J8" s="601"/>
      <c r="K8" s="601"/>
      <c r="L8" s="601"/>
      <c r="M8" s="601"/>
      <c r="N8" s="601"/>
      <c r="O8" s="601"/>
      <c r="P8" s="601"/>
      <c r="Q8" s="602"/>
      <c r="R8" s="603">
        <v>25453</v>
      </c>
      <c r="S8" s="606"/>
      <c r="T8" s="606"/>
      <c r="U8" s="606"/>
      <c r="V8" s="606"/>
      <c r="W8" s="606"/>
      <c r="X8" s="606"/>
      <c r="Y8" s="607"/>
      <c r="Z8" s="665">
        <v>0.3</v>
      </c>
      <c r="AA8" s="665"/>
      <c r="AB8" s="665"/>
      <c r="AC8" s="665"/>
      <c r="AD8" s="666">
        <v>25453</v>
      </c>
      <c r="AE8" s="666"/>
      <c r="AF8" s="666"/>
      <c r="AG8" s="666"/>
      <c r="AH8" s="666"/>
      <c r="AI8" s="666"/>
      <c r="AJ8" s="666"/>
      <c r="AK8" s="666"/>
      <c r="AL8" s="608">
        <v>0.5</v>
      </c>
      <c r="AM8" s="609"/>
      <c r="AN8" s="609"/>
      <c r="AO8" s="667"/>
      <c r="AP8" s="600" t="s">
        <v>230</v>
      </c>
      <c r="AQ8" s="601"/>
      <c r="AR8" s="601"/>
      <c r="AS8" s="601"/>
      <c r="AT8" s="601"/>
      <c r="AU8" s="601"/>
      <c r="AV8" s="601"/>
      <c r="AW8" s="601"/>
      <c r="AX8" s="601"/>
      <c r="AY8" s="601"/>
      <c r="AZ8" s="601"/>
      <c r="BA8" s="601"/>
      <c r="BB8" s="601"/>
      <c r="BC8" s="601"/>
      <c r="BD8" s="601"/>
      <c r="BE8" s="601"/>
      <c r="BF8" s="602"/>
      <c r="BG8" s="603">
        <v>35881</v>
      </c>
      <c r="BH8" s="606"/>
      <c r="BI8" s="606"/>
      <c r="BJ8" s="606"/>
      <c r="BK8" s="606"/>
      <c r="BL8" s="606"/>
      <c r="BM8" s="606"/>
      <c r="BN8" s="607"/>
      <c r="BO8" s="665">
        <v>1.7</v>
      </c>
      <c r="BP8" s="665"/>
      <c r="BQ8" s="665"/>
      <c r="BR8" s="665"/>
      <c r="BS8" s="611" t="s">
        <v>132</v>
      </c>
      <c r="BT8" s="606"/>
      <c r="BU8" s="606"/>
      <c r="BV8" s="606"/>
      <c r="BW8" s="606"/>
      <c r="BX8" s="606"/>
      <c r="BY8" s="606"/>
      <c r="BZ8" s="606"/>
      <c r="CA8" s="606"/>
      <c r="CB8" s="646"/>
      <c r="CD8" s="647" t="s">
        <v>231</v>
      </c>
      <c r="CE8" s="644"/>
      <c r="CF8" s="644"/>
      <c r="CG8" s="644"/>
      <c r="CH8" s="644"/>
      <c r="CI8" s="644"/>
      <c r="CJ8" s="644"/>
      <c r="CK8" s="644"/>
      <c r="CL8" s="644"/>
      <c r="CM8" s="644"/>
      <c r="CN8" s="644"/>
      <c r="CO8" s="644"/>
      <c r="CP8" s="644"/>
      <c r="CQ8" s="645"/>
      <c r="CR8" s="603">
        <v>2363666</v>
      </c>
      <c r="CS8" s="606"/>
      <c r="CT8" s="606"/>
      <c r="CU8" s="606"/>
      <c r="CV8" s="606"/>
      <c r="CW8" s="606"/>
      <c r="CX8" s="606"/>
      <c r="CY8" s="607"/>
      <c r="CZ8" s="665">
        <v>30.9</v>
      </c>
      <c r="DA8" s="665"/>
      <c r="DB8" s="665"/>
      <c r="DC8" s="665"/>
      <c r="DD8" s="611">
        <v>20712</v>
      </c>
      <c r="DE8" s="606"/>
      <c r="DF8" s="606"/>
      <c r="DG8" s="606"/>
      <c r="DH8" s="606"/>
      <c r="DI8" s="606"/>
      <c r="DJ8" s="606"/>
      <c r="DK8" s="606"/>
      <c r="DL8" s="606"/>
      <c r="DM8" s="606"/>
      <c r="DN8" s="606"/>
      <c r="DO8" s="606"/>
      <c r="DP8" s="607"/>
      <c r="DQ8" s="611">
        <v>1215931</v>
      </c>
      <c r="DR8" s="606"/>
      <c r="DS8" s="606"/>
      <c r="DT8" s="606"/>
      <c r="DU8" s="606"/>
      <c r="DV8" s="606"/>
      <c r="DW8" s="606"/>
      <c r="DX8" s="606"/>
      <c r="DY8" s="606"/>
      <c r="DZ8" s="606"/>
      <c r="EA8" s="606"/>
      <c r="EB8" s="606"/>
      <c r="EC8" s="646"/>
    </row>
    <row r="9" spans="2:143" ht="11.25" customHeight="1">
      <c r="B9" s="600" t="s">
        <v>232</v>
      </c>
      <c r="C9" s="601"/>
      <c r="D9" s="601"/>
      <c r="E9" s="601"/>
      <c r="F9" s="601"/>
      <c r="G9" s="601"/>
      <c r="H9" s="601"/>
      <c r="I9" s="601"/>
      <c r="J9" s="601"/>
      <c r="K9" s="601"/>
      <c r="L9" s="601"/>
      <c r="M9" s="601"/>
      <c r="N9" s="601"/>
      <c r="O9" s="601"/>
      <c r="P9" s="601"/>
      <c r="Q9" s="602"/>
      <c r="R9" s="603">
        <v>25374</v>
      </c>
      <c r="S9" s="606"/>
      <c r="T9" s="606"/>
      <c r="U9" s="606"/>
      <c r="V9" s="606"/>
      <c r="W9" s="606"/>
      <c r="X9" s="606"/>
      <c r="Y9" s="607"/>
      <c r="Z9" s="665">
        <v>0.3</v>
      </c>
      <c r="AA9" s="665"/>
      <c r="AB9" s="665"/>
      <c r="AC9" s="665"/>
      <c r="AD9" s="666">
        <v>25374</v>
      </c>
      <c r="AE9" s="666"/>
      <c r="AF9" s="666"/>
      <c r="AG9" s="666"/>
      <c r="AH9" s="666"/>
      <c r="AI9" s="666"/>
      <c r="AJ9" s="666"/>
      <c r="AK9" s="666"/>
      <c r="AL9" s="608">
        <v>0.5</v>
      </c>
      <c r="AM9" s="609"/>
      <c r="AN9" s="609"/>
      <c r="AO9" s="667"/>
      <c r="AP9" s="600" t="s">
        <v>233</v>
      </c>
      <c r="AQ9" s="601"/>
      <c r="AR9" s="601"/>
      <c r="AS9" s="601"/>
      <c r="AT9" s="601"/>
      <c r="AU9" s="601"/>
      <c r="AV9" s="601"/>
      <c r="AW9" s="601"/>
      <c r="AX9" s="601"/>
      <c r="AY9" s="601"/>
      <c r="AZ9" s="601"/>
      <c r="BA9" s="601"/>
      <c r="BB9" s="601"/>
      <c r="BC9" s="601"/>
      <c r="BD9" s="601"/>
      <c r="BE9" s="601"/>
      <c r="BF9" s="602"/>
      <c r="BG9" s="603">
        <v>976280</v>
      </c>
      <c r="BH9" s="606"/>
      <c r="BI9" s="606"/>
      <c r="BJ9" s="606"/>
      <c r="BK9" s="606"/>
      <c r="BL9" s="606"/>
      <c r="BM9" s="606"/>
      <c r="BN9" s="607"/>
      <c r="BO9" s="665">
        <v>46.5</v>
      </c>
      <c r="BP9" s="665"/>
      <c r="BQ9" s="665"/>
      <c r="BR9" s="665"/>
      <c r="BS9" s="611" t="s">
        <v>234</v>
      </c>
      <c r="BT9" s="606"/>
      <c r="BU9" s="606"/>
      <c r="BV9" s="606"/>
      <c r="BW9" s="606"/>
      <c r="BX9" s="606"/>
      <c r="BY9" s="606"/>
      <c r="BZ9" s="606"/>
      <c r="CA9" s="606"/>
      <c r="CB9" s="646"/>
      <c r="CD9" s="647" t="s">
        <v>235</v>
      </c>
      <c r="CE9" s="644"/>
      <c r="CF9" s="644"/>
      <c r="CG9" s="644"/>
      <c r="CH9" s="644"/>
      <c r="CI9" s="644"/>
      <c r="CJ9" s="644"/>
      <c r="CK9" s="644"/>
      <c r="CL9" s="644"/>
      <c r="CM9" s="644"/>
      <c r="CN9" s="644"/>
      <c r="CO9" s="644"/>
      <c r="CP9" s="644"/>
      <c r="CQ9" s="645"/>
      <c r="CR9" s="603">
        <v>816425</v>
      </c>
      <c r="CS9" s="606"/>
      <c r="CT9" s="606"/>
      <c r="CU9" s="606"/>
      <c r="CV9" s="606"/>
      <c r="CW9" s="606"/>
      <c r="CX9" s="606"/>
      <c r="CY9" s="607"/>
      <c r="CZ9" s="665">
        <v>10.7</v>
      </c>
      <c r="DA9" s="665"/>
      <c r="DB9" s="665"/>
      <c r="DC9" s="665"/>
      <c r="DD9" s="611">
        <v>1467</v>
      </c>
      <c r="DE9" s="606"/>
      <c r="DF9" s="606"/>
      <c r="DG9" s="606"/>
      <c r="DH9" s="606"/>
      <c r="DI9" s="606"/>
      <c r="DJ9" s="606"/>
      <c r="DK9" s="606"/>
      <c r="DL9" s="606"/>
      <c r="DM9" s="606"/>
      <c r="DN9" s="606"/>
      <c r="DO9" s="606"/>
      <c r="DP9" s="607"/>
      <c r="DQ9" s="611">
        <v>682222</v>
      </c>
      <c r="DR9" s="606"/>
      <c r="DS9" s="606"/>
      <c r="DT9" s="606"/>
      <c r="DU9" s="606"/>
      <c r="DV9" s="606"/>
      <c r="DW9" s="606"/>
      <c r="DX9" s="606"/>
      <c r="DY9" s="606"/>
      <c r="DZ9" s="606"/>
      <c r="EA9" s="606"/>
      <c r="EB9" s="606"/>
      <c r="EC9" s="646"/>
    </row>
    <row r="10" spans="2:143" ht="11.25" customHeight="1">
      <c r="B10" s="600" t="s">
        <v>236</v>
      </c>
      <c r="C10" s="601"/>
      <c r="D10" s="601"/>
      <c r="E10" s="601"/>
      <c r="F10" s="601"/>
      <c r="G10" s="601"/>
      <c r="H10" s="601"/>
      <c r="I10" s="601"/>
      <c r="J10" s="601"/>
      <c r="K10" s="601"/>
      <c r="L10" s="601"/>
      <c r="M10" s="601"/>
      <c r="N10" s="601"/>
      <c r="O10" s="601"/>
      <c r="P10" s="601"/>
      <c r="Q10" s="602"/>
      <c r="R10" s="603" t="s">
        <v>122</v>
      </c>
      <c r="S10" s="606"/>
      <c r="T10" s="606"/>
      <c r="U10" s="606"/>
      <c r="V10" s="606"/>
      <c r="W10" s="606"/>
      <c r="X10" s="606"/>
      <c r="Y10" s="607"/>
      <c r="Z10" s="665" t="s">
        <v>122</v>
      </c>
      <c r="AA10" s="665"/>
      <c r="AB10" s="665"/>
      <c r="AC10" s="665"/>
      <c r="AD10" s="666" t="s">
        <v>234</v>
      </c>
      <c r="AE10" s="666"/>
      <c r="AF10" s="666"/>
      <c r="AG10" s="666"/>
      <c r="AH10" s="666"/>
      <c r="AI10" s="666"/>
      <c r="AJ10" s="666"/>
      <c r="AK10" s="666"/>
      <c r="AL10" s="608" t="s">
        <v>122</v>
      </c>
      <c r="AM10" s="609"/>
      <c r="AN10" s="609"/>
      <c r="AO10" s="667"/>
      <c r="AP10" s="600" t="s">
        <v>237</v>
      </c>
      <c r="AQ10" s="601"/>
      <c r="AR10" s="601"/>
      <c r="AS10" s="601"/>
      <c r="AT10" s="601"/>
      <c r="AU10" s="601"/>
      <c r="AV10" s="601"/>
      <c r="AW10" s="601"/>
      <c r="AX10" s="601"/>
      <c r="AY10" s="601"/>
      <c r="AZ10" s="601"/>
      <c r="BA10" s="601"/>
      <c r="BB10" s="601"/>
      <c r="BC10" s="601"/>
      <c r="BD10" s="601"/>
      <c r="BE10" s="601"/>
      <c r="BF10" s="602"/>
      <c r="BG10" s="603">
        <v>37612</v>
      </c>
      <c r="BH10" s="606"/>
      <c r="BI10" s="606"/>
      <c r="BJ10" s="606"/>
      <c r="BK10" s="606"/>
      <c r="BL10" s="606"/>
      <c r="BM10" s="606"/>
      <c r="BN10" s="607"/>
      <c r="BO10" s="665">
        <v>1.8</v>
      </c>
      <c r="BP10" s="665"/>
      <c r="BQ10" s="665"/>
      <c r="BR10" s="665"/>
      <c r="BS10" s="611" t="s">
        <v>122</v>
      </c>
      <c r="BT10" s="606"/>
      <c r="BU10" s="606"/>
      <c r="BV10" s="606"/>
      <c r="BW10" s="606"/>
      <c r="BX10" s="606"/>
      <c r="BY10" s="606"/>
      <c r="BZ10" s="606"/>
      <c r="CA10" s="606"/>
      <c r="CB10" s="646"/>
      <c r="CD10" s="647" t="s">
        <v>238</v>
      </c>
      <c r="CE10" s="644"/>
      <c r="CF10" s="644"/>
      <c r="CG10" s="644"/>
      <c r="CH10" s="644"/>
      <c r="CI10" s="644"/>
      <c r="CJ10" s="644"/>
      <c r="CK10" s="644"/>
      <c r="CL10" s="644"/>
      <c r="CM10" s="644"/>
      <c r="CN10" s="644"/>
      <c r="CO10" s="644"/>
      <c r="CP10" s="644"/>
      <c r="CQ10" s="645"/>
      <c r="CR10" s="603">
        <v>8930</v>
      </c>
      <c r="CS10" s="606"/>
      <c r="CT10" s="606"/>
      <c r="CU10" s="606"/>
      <c r="CV10" s="606"/>
      <c r="CW10" s="606"/>
      <c r="CX10" s="606"/>
      <c r="CY10" s="607"/>
      <c r="CZ10" s="665">
        <v>0.1</v>
      </c>
      <c r="DA10" s="665"/>
      <c r="DB10" s="665"/>
      <c r="DC10" s="665"/>
      <c r="DD10" s="611" t="s">
        <v>234</v>
      </c>
      <c r="DE10" s="606"/>
      <c r="DF10" s="606"/>
      <c r="DG10" s="606"/>
      <c r="DH10" s="606"/>
      <c r="DI10" s="606"/>
      <c r="DJ10" s="606"/>
      <c r="DK10" s="606"/>
      <c r="DL10" s="606"/>
      <c r="DM10" s="606"/>
      <c r="DN10" s="606"/>
      <c r="DO10" s="606"/>
      <c r="DP10" s="607"/>
      <c r="DQ10" s="611">
        <v>8930</v>
      </c>
      <c r="DR10" s="606"/>
      <c r="DS10" s="606"/>
      <c r="DT10" s="606"/>
      <c r="DU10" s="606"/>
      <c r="DV10" s="606"/>
      <c r="DW10" s="606"/>
      <c r="DX10" s="606"/>
      <c r="DY10" s="606"/>
      <c r="DZ10" s="606"/>
      <c r="EA10" s="606"/>
      <c r="EB10" s="606"/>
      <c r="EC10" s="646"/>
    </row>
    <row r="11" spans="2:143" ht="11.25" customHeight="1">
      <c r="B11" s="600" t="s">
        <v>239</v>
      </c>
      <c r="C11" s="601"/>
      <c r="D11" s="601"/>
      <c r="E11" s="601"/>
      <c r="F11" s="601"/>
      <c r="G11" s="601"/>
      <c r="H11" s="601"/>
      <c r="I11" s="601"/>
      <c r="J11" s="601"/>
      <c r="K11" s="601"/>
      <c r="L11" s="601"/>
      <c r="M11" s="601"/>
      <c r="N11" s="601"/>
      <c r="O11" s="601"/>
      <c r="P11" s="601"/>
      <c r="Q11" s="602"/>
      <c r="R11" s="603" t="s">
        <v>234</v>
      </c>
      <c r="S11" s="606"/>
      <c r="T11" s="606"/>
      <c r="U11" s="606"/>
      <c r="V11" s="606"/>
      <c r="W11" s="606"/>
      <c r="X11" s="606"/>
      <c r="Y11" s="607"/>
      <c r="Z11" s="665" t="s">
        <v>234</v>
      </c>
      <c r="AA11" s="665"/>
      <c r="AB11" s="665"/>
      <c r="AC11" s="665"/>
      <c r="AD11" s="666" t="s">
        <v>122</v>
      </c>
      <c r="AE11" s="666"/>
      <c r="AF11" s="666"/>
      <c r="AG11" s="666"/>
      <c r="AH11" s="666"/>
      <c r="AI11" s="666"/>
      <c r="AJ11" s="666"/>
      <c r="AK11" s="666"/>
      <c r="AL11" s="608" t="s">
        <v>132</v>
      </c>
      <c r="AM11" s="609"/>
      <c r="AN11" s="609"/>
      <c r="AO11" s="667"/>
      <c r="AP11" s="600" t="s">
        <v>240</v>
      </c>
      <c r="AQ11" s="601"/>
      <c r="AR11" s="601"/>
      <c r="AS11" s="601"/>
      <c r="AT11" s="601"/>
      <c r="AU11" s="601"/>
      <c r="AV11" s="601"/>
      <c r="AW11" s="601"/>
      <c r="AX11" s="601"/>
      <c r="AY11" s="601"/>
      <c r="AZ11" s="601"/>
      <c r="BA11" s="601"/>
      <c r="BB11" s="601"/>
      <c r="BC11" s="601"/>
      <c r="BD11" s="601"/>
      <c r="BE11" s="601"/>
      <c r="BF11" s="602"/>
      <c r="BG11" s="603">
        <v>44660</v>
      </c>
      <c r="BH11" s="606"/>
      <c r="BI11" s="606"/>
      <c r="BJ11" s="606"/>
      <c r="BK11" s="606"/>
      <c r="BL11" s="606"/>
      <c r="BM11" s="606"/>
      <c r="BN11" s="607"/>
      <c r="BO11" s="665">
        <v>2.1</v>
      </c>
      <c r="BP11" s="665"/>
      <c r="BQ11" s="665"/>
      <c r="BR11" s="665"/>
      <c r="BS11" s="611" t="s">
        <v>132</v>
      </c>
      <c r="BT11" s="606"/>
      <c r="BU11" s="606"/>
      <c r="BV11" s="606"/>
      <c r="BW11" s="606"/>
      <c r="BX11" s="606"/>
      <c r="BY11" s="606"/>
      <c r="BZ11" s="606"/>
      <c r="CA11" s="606"/>
      <c r="CB11" s="646"/>
      <c r="CD11" s="647" t="s">
        <v>241</v>
      </c>
      <c r="CE11" s="644"/>
      <c r="CF11" s="644"/>
      <c r="CG11" s="644"/>
      <c r="CH11" s="644"/>
      <c r="CI11" s="644"/>
      <c r="CJ11" s="644"/>
      <c r="CK11" s="644"/>
      <c r="CL11" s="644"/>
      <c r="CM11" s="644"/>
      <c r="CN11" s="644"/>
      <c r="CO11" s="644"/>
      <c r="CP11" s="644"/>
      <c r="CQ11" s="645"/>
      <c r="CR11" s="603">
        <v>27265</v>
      </c>
      <c r="CS11" s="606"/>
      <c r="CT11" s="606"/>
      <c r="CU11" s="606"/>
      <c r="CV11" s="606"/>
      <c r="CW11" s="606"/>
      <c r="CX11" s="606"/>
      <c r="CY11" s="607"/>
      <c r="CZ11" s="665">
        <v>0.4</v>
      </c>
      <c r="DA11" s="665"/>
      <c r="DB11" s="665"/>
      <c r="DC11" s="665"/>
      <c r="DD11" s="611">
        <v>999</v>
      </c>
      <c r="DE11" s="606"/>
      <c r="DF11" s="606"/>
      <c r="DG11" s="606"/>
      <c r="DH11" s="606"/>
      <c r="DI11" s="606"/>
      <c r="DJ11" s="606"/>
      <c r="DK11" s="606"/>
      <c r="DL11" s="606"/>
      <c r="DM11" s="606"/>
      <c r="DN11" s="606"/>
      <c r="DO11" s="606"/>
      <c r="DP11" s="607"/>
      <c r="DQ11" s="611">
        <v>23300</v>
      </c>
      <c r="DR11" s="606"/>
      <c r="DS11" s="606"/>
      <c r="DT11" s="606"/>
      <c r="DU11" s="606"/>
      <c r="DV11" s="606"/>
      <c r="DW11" s="606"/>
      <c r="DX11" s="606"/>
      <c r="DY11" s="606"/>
      <c r="DZ11" s="606"/>
      <c r="EA11" s="606"/>
      <c r="EB11" s="606"/>
      <c r="EC11" s="646"/>
    </row>
    <row r="12" spans="2:143" ht="11.25" customHeight="1">
      <c r="B12" s="600" t="s">
        <v>242</v>
      </c>
      <c r="C12" s="601"/>
      <c r="D12" s="601"/>
      <c r="E12" s="601"/>
      <c r="F12" s="601"/>
      <c r="G12" s="601"/>
      <c r="H12" s="601"/>
      <c r="I12" s="601"/>
      <c r="J12" s="601"/>
      <c r="K12" s="601"/>
      <c r="L12" s="601"/>
      <c r="M12" s="601"/>
      <c r="N12" s="601"/>
      <c r="O12" s="601"/>
      <c r="P12" s="601"/>
      <c r="Q12" s="602"/>
      <c r="R12" s="603">
        <v>305211</v>
      </c>
      <c r="S12" s="606"/>
      <c r="T12" s="606"/>
      <c r="U12" s="606"/>
      <c r="V12" s="606"/>
      <c r="W12" s="606"/>
      <c r="X12" s="606"/>
      <c r="Y12" s="607"/>
      <c r="Z12" s="665">
        <v>3.9</v>
      </c>
      <c r="AA12" s="665"/>
      <c r="AB12" s="665"/>
      <c r="AC12" s="665"/>
      <c r="AD12" s="666">
        <v>305211</v>
      </c>
      <c r="AE12" s="666"/>
      <c r="AF12" s="666"/>
      <c r="AG12" s="666"/>
      <c r="AH12" s="666"/>
      <c r="AI12" s="666"/>
      <c r="AJ12" s="666"/>
      <c r="AK12" s="666"/>
      <c r="AL12" s="608">
        <v>6.5</v>
      </c>
      <c r="AM12" s="609"/>
      <c r="AN12" s="609"/>
      <c r="AO12" s="667"/>
      <c r="AP12" s="600" t="s">
        <v>243</v>
      </c>
      <c r="AQ12" s="601"/>
      <c r="AR12" s="601"/>
      <c r="AS12" s="601"/>
      <c r="AT12" s="601"/>
      <c r="AU12" s="601"/>
      <c r="AV12" s="601"/>
      <c r="AW12" s="601"/>
      <c r="AX12" s="601"/>
      <c r="AY12" s="601"/>
      <c r="AZ12" s="601"/>
      <c r="BA12" s="601"/>
      <c r="BB12" s="601"/>
      <c r="BC12" s="601"/>
      <c r="BD12" s="601"/>
      <c r="BE12" s="601"/>
      <c r="BF12" s="602"/>
      <c r="BG12" s="603">
        <v>818497</v>
      </c>
      <c r="BH12" s="606"/>
      <c r="BI12" s="606"/>
      <c r="BJ12" s="606"/>
      <c r="BK12" s="606"/>
      <c r="BL12" s="606"/>
      <c r="BM12" s="606"/>
      <c r="BN12" s="607"/>
      <c r="BO12" s="665">
        <v>39</v>
      </c>
      <c r="BP12" s="665"/>
      <c r="BQ12" s="665"/>
      <c r="BR12" s="665"/>
      <c r="BS12" s="611" t="s">
        <v>234</v>
      </c>
      <c r="BT12" s="606"/>
      <c r="BU12" s="606"/>
      <c r="BV12" s="606"/>
      <c r="BW12" s="606"/>
      <c r="BX12" s="606"/>
      <c r="BY12" s="606"/>
      <c r="BZ12" s="606"/>
      <c r="CA12" s="606"/>
      <c r="CB12" s="646"/>
      <c r="CD12" s="647" t="s">
        <v>244</v>
      </c>
      <c r="CE12" s="644"/>
      <c r="CF12" s="644"/>
      <c r="CG12" s="644"/>
      <c r="CH12" s="644"/>
      <c r="CI12" s="644"/>
      <c r="CJ12" s="644"/>
      <c r="CK12" s="644"/>
      <c r="CL12" s="644"/>
      <c r="CM12" s="644"/>
      <c r="CN12" s="644"/>
      <c r="CO12" s="644"/>
      <c r="CP12" s="644"/>
      <c r="CQ12" s="645"/>
      <c r="CR12" s="603">
        <v>2307</v>
      </c>
      <c r="CS12" s="606"/>
      <c r="CT12" s="606"/>
      <c r="CU12" s="606"/>
      <c r="CV12" s="606"/>
      <c r="CW12" s="606"/>
      <c r="CX12" s="606"/>
      <c r="CY12" s="607"/>
      <c r="CZ12" s="665">
        <v>0</v>
      </c>
      <c r="DA12" s="665"/>
      <c r="DB12" s="665"/>
      <c r="DC12" s="665"/>
      <c r="DD12" s="611" t="s">
        <v>234</v>
      </c>
      <c r="DE12" s="606"/>
      <c r="DF12" s="606"/>
      <c r="DG12" s="606"/>
      <c r="DH12" s="606"/>
      <c r="DI12" s="606"/>
      <c r="DJ12" s="606"/>
      <c r="DK12" s="606"/>
      <c r="DL12" s="606"/>
      <c r="DM12" s="606"/>
      <c r="DN12" s="606"/>
      <c r="DO12" s="606"/>
      <c r="DP12" s="607"/>
      <c r="DQ12" s="611">
        <v>1366</v>
      </c>
      <c r="DR12" s="606"/>
      <c r="DS12" s="606"/>
      <c r="DT12" s="606"/>
      <c r="DU12" s="606"/>
      <c r="DV12" s="606"/>
      <c r="DW12" s="606"/>
      <c r="DX12" s="606"/>
      <c r="DY12" s="606"/>
      <c r="DZ12" s="606"/>
      <c r="EA12" s="606"/>
      <c r="EB12" s="606"/>
      <c r="EC12" s="646"/>
    </row>
    <row r="13" spans="2:143" ht="11.25" customHeight="1">
      <c r="B13" s="600" t="s">
        <v>245</v>
      </c>
      <c r="C13" s="601"/>
      <c r="D13" s="601"/>
      <c r="E13" s="601"/>
      <c r="F13" s="601"/>
      <c r="G13" s="601"/>
      <c r="H13" s="601"/>
      <c r="I13" s="601"/>
      <c r="J13" s="601"/>
      <c r="K13" s="601"/>
      <c r="L13" s="601"/>
      <c r="M13" s="601"/>
      <c r="N13" s="601"/>
      <c r="O13" s="601"/>
      <c r="P13" s="601"/>
      <c r="Q13" s="602"/>
      <c r="R13" s="603" t="s">
        <v>122</v>
      </c>
      <c r="S13" s="606"/>
      <c r="T13" s="606"/>
      <c r="U13" s="606"/>
      <c r="V13" s="606"/>
      <c r="W13" s="606"/>
      <c r="X13" s="606"/>
      <c r="Y13" s="607"/>
      <c r="Z13" s="665" t="s">
        <v>122</v>
      </c>
      <c r="AA13" s="665"/>
      <c r="AB13" s="665"/>
      <c r="AC13" s="665"/>
      <c r="AD13" s="666" t="s">
        <v>122</v>
      </c>
      <c r="AE13" s="666"/>
      <c r="AF13" s="666"/>
      <c r="AG13" s="666"/>
      <c r="AH13" s="666"/>
      <c r="AI13" s="666"/>
      <c r="AJ13" s="666"/>
      <c r="AK13" s="666"/>
      <c r="AL13" s="608" t="s">
        <v>122</v>
      </c>
      <c r="AM13" s="609"/>
      <c r="AN13" s="609"/>
      <c r="AO13" s="667"/>
      <c r="AP13" s="600" t="s">
        <v>246</v>
      </c>
      <c r="AQ13" s="601"/>
      <c r="AR13" s="601"/>
      <c r="AS13" s="601"/>
      <c r="AT13" s="601"/>
      <c r="AU13" s="601"/>
      <c r="AV13" s="601"/>
      <c r="AW13" s="601"/>
      <c r="AX13" s="601"/>
      <c r="AY13" s="601"/>
      <c r="AZ13" s="601"/>
      <c r="BA13" s="601"/>
      <c r="BB13" s="601"/>
      <c r="BC13" s="601"/>
      <c r="BD13" s="601"/>
      <c r="BE13" s="601"/>
      <c r="BF13" s="602"/>
      <c r="BG13" s="603">
        <v>818497</v>
      </c>
      <c r="BH13" s="606"/>
      <c r="BI13" s="606"/>
      <c r="BJ13" s="606"/>
      <c r="BK13" s="606"/>
      <c r="BL13" s="606"/>
      <c r="BM13" s="606"/>
      <c r="BN13" s="607"/>
      <c r="BO13" s="665">
        <v>39</v>
      </c>
      <c r="BP13" s="665"/>
      <c r="BQ13" s="665"/>
      <c r="BR13" s="665"/>
      <c r="BS13" s="611" t="s">
        <v>122</v>
      </c>
      <c r="BT13" s="606"/>
      <c r="BU13" s="606"/>
      <c r="BV13" s="606"/>
      <c r="BW13" s="606"/>
      <c r="BX13" s="606"/>
      <c r="BY13" s="606"/>
      <c r="BZ13" s="606"/>
      <c r="CA13" s="606"/>
      <c r="CB13" s="646"/>
      <c r="CD13" s="647" t="s">
        <v>247</v>
      </c>
      <c r="CE13" s="644"/>
      <c r="CF13" s="644"/>
      <c r="CG13" s="644"/>
      <c r="CH13" s="644"/>
      <c r="CI13" s="644"/>
      <c r="CJ13" s="644"/>
      <c r="CK13" s="644"/>
      <c r="CL13" s="644"/>
      <c r="CM13" s="644"/>
      <c r="CN13" s="644"/>
      <c r="CO13" s="644"/>
      <c r="CP13" s="644"/>
      <c r="CQ13" s="645"/>
      <c r="CR13" s="603">
        <v>557702</v>
      </c>
      <c r="CS13" s="606"/>
      <c r="CT13" s="606"/>
      <c r="CU13" s="606"/>
      <c r="CV13" s="606"/>
      <c r="CW13" s="606"/>
      <c r="CX13" s="606"/>
      <c r="CY13" s="607"/>
      <c r="CZ13" s="665">
        <v>7.3</v>
      </c>
      <c r="DA13" s="665"/>
      <c r="DB13" s="665"/>
      <c r="DC13" s="665"/>
      <c r="DD13" s="611">
        <v>227869</v>
      </c>
      <c r="DE13" s="606"/>
      <c r="DF13" s="606"/>
      <c r="DG13" s="606"/>
      <c r="DH13" s="606"/>
      <c r="DI13" s="606"/>
      <c r="DJ13" s="606"/>
      <c r="DK13" s="606"/>
      <c r="DL13" s="606"/>
      <c r="DM13" s="606"/>
      <c r="DN13" s="606"/>
      <c r="DO13" s="606"/>
      <c r="DP13" s="607"/>
      <c r="DQ13" s="611">
        <v>351491</v>
      </c>
      <c r="DR13" s="606"/>
      <c r="DS13" s="606"/>
      <c r="DT13" s="606"/>
      <c r="DU13" s="606"/>
      <c r="DV13" s="606"/>
      <c r="DW13" s="606"/>
      <c r="DX13" s="606"/>
      <c r="DY13" s="606"/>
      <c r="DZ13" s="606"/>
      <c r="EA13" s="606"/>
      <c r="EB13" s="606"/>
      <c r="EC13" s="646"/>
    </row>
    <row r="14" spans="2:143" ht="11.25" customHeight="1">
      <c r="B14" s="600" t="s">
        <v>248</v>
      </c>
      <c r="C14" s="601"/>
      <c r="D14" s="601"/>
      <c r="E14" s="601"/>
      <c r="F14" s="601"/>
      <c r="G14" s="601"/>
      <c r="H14" s="601"/>
      <c r="I14" s="601"/>
      <c r="J14" s="601"/>
      <c r="K14" s="601"/>
      <c r="L14" s="601"/>
      <c r="M14" s="601"/>
      <c r="N14" s="601"/>
      <c r="O14" s="601"/>
      <c r="P14" s="601"/>
      <c r="Q14" s="602"/>
      <c r="R14" s="603" t="s">
        <v>234</v>
      </c>
      <c r="S14" s="606"/>
      <c r="T14" s="606"/>
      <c r="U14" s="606"/>
      <c r="V14" s="606"/>
      <c r="W14" s="606"/>
      <c r="X14" s="606"/>
      <c r="Y14" s="607"/>
      <c r="Z14" s="665" t="s">
        <v>122</v>
      </c>
      <c r="AA14" s="665"/>
      <c r="AB14" s="665"/>
      <c r="AC14" s="665"/>
      <c r="AD14" s="666" t="s">
        <v>234</v>
      </c>
      <c r="AE14" s="666"/>
      <c r="AF14" s="666"/>
      <c r="AG14" s="666"/>
      <c r="AH14" s="666"/>
      <c r="AI14" s="666"/>
      <c r="AJ14" s="666"/>
      <c r="AK14" s="666"/>
      <c r="AL14" s="608" t="s">
        <v>132</v>
      </c>
      <c r="AM14" s="609"/>
      <c r="AN14" s="609"/>
      <c r="AO14" s="667"/>
      <c r="AP14" s="600" t="s">
        <v>249</v>
      </c>
      <c r="AQ14" s="601"/>
      <c r="AR14" s="601"/>
      <c r="AS14" s="601"/>
      <c r="AT14" s="601"/>
      <c r="AU14" s="601"/>
      <c r="AV14" s="601"/>
      <c r="AW14" s="601"/>
      <c r="AX14" s="601"/>
      <c r="AY14" s="601"/>
      <c r="AZ14" s="601"/>
      <c r="BA14" s="601"/>
      <c r="BB14" s="601"/>
      <c r="BC14" s="601"/>
      <c r="BD14" s="601"/>
      <c r="BE14" s="601"/>
      <c r="BF14" s="602"/>
      <c r="BG14" s="603">
        <v>45825</v>
      </c>
      <c r="BH14" s="606"/>
      <c r="BI14" s="606"/>
      <c r="BJ14" s="606"/>
      <c r="BK14" s="606"/>
      <c r="BL14" s="606"/>
      <c r="BM14" s="606"/>
      <c r="BN14" s="607"/>
      <c r="BO14" s="665">
        <v>2.2000000000000002</v>
      </c>
      <c r="BP14" s="665"/>
      <c r="BQ14" s="665"/>
      <c r="BR14" s="665"/>
      <c r="BS14" s="611" t="s">
        <v>132</v>
      </c>
      <c r="BT14" s="606"/>
      <c r="BU14" s="606"/>
      <c r="BV14" s="606"/>
      <c r="BW14" s="606"/>
      <c r="BX14" s="606"/>
      <c r="BY14" s="606"/>
      <c r="BZ14" s="606"/>
      <c r="CA14" s="606"/>
      <c r="CB14" s="646"/>
      <c r="CD14" s="647" t="s">
        <v>250</v>
      </c>
      <c r="CE14" s="644"/>
      <c r="CF14" s="644"/>
      <c r="CG14" s="644"/>
      <c r="CH14" s="644"/>
      <c r="CI14" s="644"/>
      <c r="CJ14" s="644"/>
      <c r="CK14" s="644"/>
      <c r="CL14" s="644"/>
      <c r="CM14" s="644"/>
      <c r="CN14" s="644"/>
      <c r="CO14" s="644"/>
      <c r="CP14" s="644"/>
      <c r="CQ14" s="645"/>
      <c r="CR14" s="603">
        <v>287367</v>
      </c>
      <c r="CS14" s="606"/>
      <c r="CT14" s="606"/>
      <c r="CU14" s="606"/>
      <c r="CV14" s="606"/>
      <c r="CW14" s="606"/>
      <c r="CX14" s="606"/>
      <c r="CY14" s="607"/>
      <c r="CZ14" s="665">
        <v>3.8</v>
      </c>
      <c r="DA14" s="665"/>
      <c r="DB14" s="665"/>
      <c r="DC14" s="665"/>
      <c r="DD14" s="611">
        <v>1344</v>
      </c>
      <c r="DE14" s="606"/>
      <c r="DF14" s="606"/>
      <c r="DG14" s="606"/>
      <c r="DH14" s="606"/>
      <c r="DI14" s="606"/>
      <c r="DJ14" s="606"/>
      <c r="DK14" s="606"/>
      <c r="DL14" s="606"/>
      <c r="DM14" s="606"/>
      <c r="DN14" s="606"/>
      <c r="DO14" s="606"/>
      <c r="DP14" s="607"/>
      <c r="DQ14" s="611">
        <v>282970</v>
      </c>
      <c r="DR14" s="606"/>
      <c r="DS14" s="606"/>
      <c r="DT14" s="606"/>
      <c r="DU14" s="606"/>
      <c r="DV14" s="606"/>
      <c r="DW14" s="606"/>
      <c r="DX14" s="606"/>
      <c r="DY14" s="606"/>
      <c r="DZ14" s="606"/>
      <c r="EA14" s="606"/>
      <c r="EB14" s="606"/>
      <c r="EC14" s="646"/>
    </row>
    <row r="15" spans="2:143" ht="11.25" customHeight="1">
      <c r="B15" s="600" t="s">
        <v>251</v>
      </c>
      <c r="C15" s="601"/>
      <c r="D15" s="601"/>
      <c r="E15" s="601"/>
      <c r="F15" s="601"/>
      <c r="G15" s="601"/>
      <c r="H15" s="601"/>
      <c r="I15" s="601"/>
      <c r="J15" s="601"/>
      <c r="K15" s="601"/>
      <c r="L15" s="601"/>
      <c r="M15" s="601"/>
      <c r="N15" s="601"/>
      <c r="O15" s="601"/>
      <c r="P15" s="601"/>
      <c r="Q15" s="602"/>
      <c r="R15" s="603">
        <v>15753</v>
      </c>
      <c r="S15" s="606"/>
      <c r="T15" s="606"/>
      <c r="U15" s="606"/>
      <c r="V15" s="606"/>
      <c r="W15" s="606"/>
      <c r="X15" s="606"/>
      <c r="Y15" s="607"/>
      <c r="Z15" s="665">
        <v>0.2</v>
      </c>
      <c r="AA15" s="665"/>
      <c r="AB15" s="665"/>
      <c r="AC15" s="665"/>
      <c r="AD15" s="666">
        <v>15753</v>
      </c>
      <c r="AE15" s="666"/>
      <c r="AF15" s="666"/>
      <c r="AG15" s="666"/>
      <c r="AH15" s="666"/>
      <c r="AI15" s="666"/>
      <c r="AJ15" s="666"/>
      <c r="AK15" s="666"/>
      <c r="AL15" s="608">
        <v>0.3</v>
      </c>
      <c r="AM15" s="609"/>
      <c r="AN15" s="609"/>
      <c r="AO15" s="667"/>
      <c r="AP15" s="600" t="s">
        <v>252</v>
      </c>
      <c r="AQ15" s="601"/>
      <c r="AR15" s="601"/>
      <c r="AS15" s="601"/>
      <c r="AT15" s="601"/>
      <c r="AU15" s="601"/>
      <c r="AV15" s="601"/>
      <c r="AW15" s="601"/>
      <c r="AX15" s="601"/>
      <c r="AY15" s="601"/>
      <c r="AZ15" s="601"/>
      <c r="BA15" s="601"/>
      <c r="BB15" s="601"/>
      <c r="BC15" s="601"/>
      <c r="BD15" s="601"/>
      <c r="BE15" s="601"/>
      <c r="BF15" s="602"/>
      <c r="BG15" s="603">
        <v>141036</v>
      </c>
      <c r="BH15" s="606"/>
      <c r="BI15" s="606"/>
      <c r="BJ15" s="606"/>
      <c r="BK15" s="606"/>
      <c r="BL15" s="606"/>
      <c r="BM15" s="606"/>
      <c r="BN15" s="607"/>
      <c r="BO15" s="665">
        <v>6.7</v>
      </c>
      <c r="BP15" s="665"/>
      <c r="BQ15" s="665"/>
      <c r="BR15" s="665"/>
      <c r="BS15" s="611" t="s">
        <v>122</v>
      </c>
      <c r="BT15" s="606"/>
      <c r="BU15" s="606"/>
      <c r="BV15" s="606"/>
      <c r="BW15" s="606"/>
      <c r="BX15" s="606"/>
      <c r="BY15" s="606"/>
      <c r="BZ15" s="606"/>
      <c r="CA15" s="606"/>
      <c r="CB15" s="646"/>
      <c r="CD15" s="647" t="s">
        <v>253</v>
      </c>
      <c r="CE15" s="644"/>
      <c r="CF15" s="644"/>
      <c r="CG15" s="644"/>
      <c r="CH15" s="644"/>
      <c r="CI15" s="644"/>
      <c r="CJ15" s="644"/>
      <c r="CK15" s="644"/>
      <c r="CL15" s="644"/>
      <c r="CM15" s="644"/>
      <c r="CN15" s="644"/>
      <c r="CO15" s="644"/>
      <c r="CP15" s="644"/>
      <c r="CQ15" s="645"/>
      <c r="CR15" s="603">
        <v>1079542</v>
      </c>
      <c r="CS15" s="606"/>
      <c r="CT15" s="606"/>
      <c r="CU15" s="606"/>
      <c r="CV15" s="606"/>
      <c r="CW15" s="606"/>
      <c r="CX15" s="606"/>
      <c r="CY15" s="607"/>
      <c r="CZ15" s="665">
        <v>14.1</v>
      </c>
      <c r="DA15" s="665"/>
      <c r="DB15" s="665"/>
      <c r="DC15" s="665"/>
      <c r="DD15" s="611">
        <v>421733</v>
      </c>
      <c r="DE15" s="606"/>
      <c r="DF15" s="606"/>
      <c r="DG15" s="606"/>
      <c r="DH15" s="606"/>
      <c r="DI15" s="606"/>
      <c r="DJ15" s="606"/>
      <c r="DK15" s="606"/>
      <c r="DL15" s="606"/>
      <c r="DM15" s="606"/>
      <c r="DN15" s="606"/>
      <c r="DO15" s="606"/>
      <c r="DP15" s="607"/>
      <c r="DQ15" s="611">
        <v>658860</v>
      </c>
      <c r="DR15" s="606"/>
      <c r="DS15" s="606"/>
      <c r="DT15" s="606"/>
      <c r="DU15" s="606"/>
      <c r="DV15" s="606"/>
      <c r="DW15" s="606"/>
      <c r="DX15" s="606"/>
      <c r="DY15" s="606"/>
      <c r="DZ15" s="606"/>
      <c r="EA15" s="606"/>
      <c r="EB15" s="606"/>
      <c r="EC15" s="646"/>
    </row>
    <row r="16" spans="2:143" ht="11.25" customHeight="1">
      <c r="B16" s="600" t="s">
        <v>254</v>
      </c>
      <c r="C16" s="601"/>
      <c r="D16" s="601"/>
      <c r="E16" s="601"/>
      <c r="F16" s="601"/>
      <c r="G16" s="601"/>
      <c r="H16" s="601"/>
      <c r="I16" s="601"/>
      <c r="J16" s="601"/>
      <c r="K16" s="601"/>
      <c r="L16" s="601"/>
      <c r="M16" s="601"/>
      <c r="N16" s="601"/>
      <c r="O16" s="601"/>
      <c r="P16" s="601"/>
      <c r="Q16" s="602"/>
      <c r="R16" s="603" t="s">
        <v>234</v>
      </c>
      <c r="S16" s="606"/>
      <c r="T16" s="606"/>
      <c r="U16" s="606"/>
      <c r="V16" s="606"/>
      <c r="W16" s="606"/>
      <c r="X16" s="606"/>
      <c r="Y16" s="607"/>
      <c r="Z16" s="665" t="s">
        <v>122</v>
      </c>
      <c r="AA16" s="665"/>
      <c r="AB16" s="665"/>
      <c r="AC16" s="665"/>
      <c r="AD16" s="666" t="s">
        <v>122</v>
      </c>
      <c r="AE16" s="666"/>
      <c r="AF16" s="666"/>
      <c r="AG16" s="666"/>
      <c r="AH16" s="666"/>
      <c r="AI16" s="666"/>
      <c r="AJ16" s="666"/>
      <c r="AK16" s="666"/>
      <c r="AL16" s="608" t="s">
        <v>122</v>
      </c>
      <c r="AM16" s="609"/>
      <c r="AN16" s="609"/>
      <c r="AO16" s="667"/>
      <c r="AP16" s="600" t="s">
        <v>255</v>
      </c>
      <c r="AQ16" s="601"/>
      <c r="AR16" s="601"/>
      <c r="AS16" s="601"/>
      <c r="AT16" s="601"/>
      <c r="AU16" s="601"/>
      <c r="AV16" s="601"/>
      <c r="AW16" s="601"/>
      <c r="AX16" s="601"/>
      <c r="AY16" s="601"/>
      <c r="AZ16" s="601"/>
      <c r="BA16" s="601"/>
      <c r="BB16" s="601"/>
      <c r="BC16" s="601"/>
      <c r="BD16" s="601"/>
      <c r="BE16" s="601"/>
      <c r="BF16" s="602"/>
      <c r="BG16" s="603" t="s">
        <v>122</v>
      </c>
      <c r="BH16" s="606"/>
      <c r="BI16" s="606"/>
      <c r="BJ16" s="606"/>
      <c r="BK16" s="606"/>
      <c r="BL16" s="606"/>
      <c r="BM16" s="606"/>
      <c r="BN16" s="607"/>
      <c r="BO16" s="665" t="s">
        <v>122</v>
      </c>
      <c r="BP16" s="665"/>
      <c r="BQ16" s="665"/>
      <c r="BR16" s="665"/>
      <c r="BS16" s="611" t="s">
        <v>234</v>
      </c>
      <c r="BT16" s="606"/>
      <c r="BU16" s="606"/>
      <c r="BV16" s="606"/>
      <c r="BW16" s="606"/>
      <c r="BX16" s="606"/>
      <c r="BY16" s="606"/>
      <c r="BZ16" s="606"/>
      <c r="CA16" s="606"/>
      <c r="CB16" s="646"/>
      <c r="CD16" s="647" t="s">
        <v>256</v>
      </c>
      <c r="CE16" s="644"/>
      <c r="CF16" s="644"/>
      <c r="CG16" s="644"/>
      <c r="CH16" s="644"/>
      <c r="CI16" s="644"/>
      <c r="CJ16" s="644"/>
      <c r="CK16" s="644"/>
      <c r="CL16" s="644"/>
      <c r="CM16" s="644"/>
      <c r="CN16" s="644"/>
      <c r="CO16" s="644"/>
      <c r="CP16" s="644"/>
      <c r="CQ16" s="645"/>
      <c r="CR16" s="603" t="s">
        <v>122</v>
      </c>
      <c r="CS16" s="606"/>
      <c r="CT16" s="606"/>
      <c r="CU16" s="606"/>
      <c r="CV16" s="606"/>
      <c r="CW16" s="606"/>
      <c r="CX16" s="606"/>
      <c r="CY16" s="607"/>
      <c r="CZ16" s="665" t="s">
        <v>122</v>
      </c>
      <c r="DA16" s="665"/>
      <c r="DB16" s="665"/>
      <c r="DC16" s="665"/>
      <c r="DD16" s="611" t="s">
        <v>122</v>
      </c>
      <c r="DE16" s="606"/>
      <c r="DF16" s="606"/>
      <c r="DG16" s="606"/>
      <c r="DH16" s="606"/>
      <c r="DI16" s="606"/>
      <c r="DJ16" s="606"/>
      <c r="DK16" s="606"/>
      <c r="DL16" s="606"/>
      <c r="DM16" s="606"/>
      <c r="DN16" s="606"/>
      <c r="DO16" s="606"/>
      <c r="DP16" s="607"/>
      <c r="DQ16" s="611" t="s">
        <v>234</v>
      </c>
      <c r="DR16" s="606"/>
      <c r="DS16" s="606"/>
      <c r="DT16" s="606"/>
      <c r="DU16" s="606"/>
      <c r="DV16" s="606"/>
      <c r="DW16" s="606"/>
      <c r="DX16" s="606"/>
      <c r="DY16" s="606"/>
      <c r="DZ16" s="606"/>
      <c r="EA16" s="606"/>
      <c r="EB16" s="606"/>
      <c r="EC16" s="646"/>
    </row>
    <row r="17" spans="2:133" ht="11.25" customHeight="1">
      <c r="B17" s="600" t="s">
        <v>257</v>
      </c>
      <c r="C17" s="601"/>
      <c r="D17" s="601"/>
      <c r="E17" s="601"/>
      <c r="F17" s="601"/>
      <c r="G17" s="601"/>
      <c r="H17" s="601"/>
      <c r="I17" s="601"/>
      <c r="J17" s="601"/>
      <c r="K17" s="601"/>
      <c r="L17" s="601"/>
      <c r="M17" s="601"/>
      <c r="N17" s="601"/>
      <c r="O17" s="601"/>
      <c r="P17" s="601"/>
      <c r="Q17" s="602"/>
      <c r="R17" s="603">
        <v>14694</v>
      </c>
      <c r="S17" s="606"/>
      <c r="T17" s="606"/>
      <c r="U17" s="606"/>
      <c r="V17" s="606"/>
      <c r="W17" s="606"/>
      <c r="X17" s="606"/>
      <c r="Y17" s="607"/>
      <c r="Z17" s="665">
        <v>0.2</v>
      </c>
      <c r="AA17" s="665"/>
      <c r="AB17" s="665"/>
      <c r="AC17" s="665"/>
      <c r="AD17" s="666">
        <v>14694</v>
      </c>
      <c r="AE17" s="666"/>
      <c r="AF17" s="666"/>
      <c r="AG17" s="666"/>
      <c r="AH17" s="666"/>
      <c r="AI17" s="666"/>
      <c r="AJ17" s="666"/>
      <c r="AK17" s="666"/>
      <c r="AL17" s="608">
        <v>0.3</v>
      </c>
      <c r="AM17" s="609"/>
      <c r="AN17" s="609"/>
      <c r="AO17" s="667"/>
      <c r="AP17" s="600" t="s">
        <v>258</v>
      </c>
      <c r="AQ17" s="601"/>
      <c r="AR17" s="601"/>
      <c r="AS17" s="601"/>
      <c r="AT17" s="601"/>
      <c r="AU17" s="601"/>
      <c r="AV17" s="601"/>
      <c r="AW17" s="601"/>
      <c r="AX17" s="601"/>
      <c r="AY17" s="601"/>
      <c r="AZ17" s="601"/>
      <c r="BA17" s="601"/>
      <c r="BB17" s="601"/>
      <c r="BC17" s="601"/>
      <c r="BD17" s="601"/>
      <c r="BE17" s="601"/>
      <c r="BF17" s="602"/>
      <c r="BG17" s="603" t="s">
        <v>234</v>
      </c>
      <c r="BH17" s="606"/>
      <c r="BI17" s="606"/>
      <c r="BJ17" s="606"/>
      <c r="BK17" s="606"/>
      <c r="BL17" s="606"/>
      <c r="BM17" s="606"/>
      <c r="BN17" s="607"/>
      <c r="BO17" s="665" t="s">
        <v>122</v>
      </c>
      <c r="BP17" s="665"/>
      <c r="BQ17" s="665"/>
      <c r="BR17" s="665"/>
      <c r="BS17" s="611" t="s">
        <v>122</v>
      </c>
      <c r="BT17" s="606"/>
      <c r="BU17" s="606"/>
      <c r="BV17" s="606"/>
      <c r="BW17" s="606"/>
      <c r="BX17" s="606"/>
      <c r="BY17" s="606"/>
      <c r="BZ17" s="606"/>
      <c r="CA17" s="606"/>
      <c r="CB17" s="646"/>
      <c r="CD17" s="647" t="s">
        <v>259</v>
      </c>
      <c r="CE17" s="644"/>
      <c r="CF17" s="644"/>
      <c r="CG17" s="644"/>
      <c r="CH17" s="644"/>
      <c r="CI17" s="644"/>
      <c r="CJ17" s="644"/>
      <c r="CK17" s="644"/>
      <c r="CL17" s="644"/>
      <c r="CM17" s="644"/>
      <c r="CN17" s="644"/>
      <c r="CO17" s="644"/>
      <c r="CP17" s="644"/>
      <c r="CQ17" s="645"/>
      <c r="CR17" s="603">
        <v>1273109</v>
      </c>
      <c r="CS17" s="606"/>
      <c r="CT17" s="606"/>
      <c r="CU17" s="606"/>
      <c r="CV17" s="606"/>
      <c r="CW17" s="606"/>
      <c r="CX17" s="606"/>
      <c r="CY17" s="607"/>
      <c r="CZ17" s="665">
        <v>16.7</v>
      </c>
      <c r="DA17" s="665"/>
      <c r="DB17" s="665"/>
      <c r="DC17" s="665"/>
      <c r="DD17" s="611" t="s">
        <v>122</v>
      </c>
      <c r="DE17" s="606"/>
      <c r="DF17" s="606"/>
      <c r="DG17" s="606"/>
      <c r="DH17" s="606"/>
      <c r="DI17" s="606"/>
      <c r="DJ17" s="606"/>
      <c r="DK17" s="606"/>
      <c r="DL17" s="606"/>
      <c r="DM17" s="606"/>
      <c r="DN17" s="606"/>
      <c r="DO17" s="606"/>
      <c r="DP17" s="607"/>
      <c r="DQ17" s="611">
        <v>1240765</v>
      </c>
      <c r="DR17" s="606"/>
      <c r="DS17" s="606"/>
      <c r="DT17" s="606"/>
      <c r="DU17" s="606"/>
      <c r="DV17" s="606"/>
      <c r="DW17" s="606"/>
      <c r="DX17" s="606"/>
      <c r="DY17" s="606"/>
      <c r="DZ17" s="606"/>
      <c r="EA17" s="606"/>
      <c r="EB17" s="606"/>
      <c r="EC17" s="646"/>
    </row>
    <row r="18" spans="2:133" ht="11.25" customHeight="1">
      <c r="B18" s="600" t="s">
        <v>260</v>
      </c>
      <c r="C18" s="601"/>
      <c r="D18" s="601"/>
      <c r="E18" s="601"/>
      <c r="F18" s="601"/>
      <c r="G18" s="601"/>
      <c r="H18" s="601"/>
      <c r="I18" s="601"/>
      <c r="J18" s="601"/>
      <c r="K18" s="601"/>
      <c r="L18" s="601"/>
      <c r="M18" s="601"/>
      <c r="N18" s="601"/>
      <c r="O18" s="601"/>
      <c r="P18" s="601"/>
      <c r="Q18" s="602"/>
      <c r="R18" s="603">
        <v>2508161</v>
      </c>
      <c r="S18" s="606"/>
      <c r="T18" s="606"/>
      <c r="U18" s="606"/>
      <c r="V18" s="606"/>
      <c r="W18" s="606"/>
      <c r="X18" s="606"/>
      <c r="Y18" s="607"/>
      <c r="Z18" s="665">
        <v>31.7</v>
      </c>
      <c r="AA18" s="665"/>
      <c r="AB18" s="665"/>
      <c r="AC18" s="665"/>
      <c r="AD18" s="666">
        <v>2134312</v>
      </c>
      <c r="AE18" s="666"/>
      <c r="AF18" s="666"/>
      <c r="AG18" s="666"/>
      <c r="AH18" s="666"/>
      <c r="AI18" s="666"/>
      <c r="AJ18" s="666"/>
      <c r="AK18" s="666"/>
      <c r="AL18" s="608">
        <v>45.3</v>
      </c>
      <c r="AM18" s="609"/>
      <c r="AN18" s="609"/>
      <c r="AO18" s="667"/>
      <c r="AP18" s="600" t="s">
        <v>261</v>
      </c>
      <c r="AQ18" s="601"/>
      <c r="AR18" s="601"/>
      <c r="AS18" s="601"/>
      <c r="AT18" s="601"/>
      <c r="AU18" s="601"/>
      <c r="AV18" s="601"/>
      <c r="AW18" s="601"/>
      <c r="AX18" s="601"/>
      <c r="AY18" s="601"/>
      <c r="AZ18" s="601"/>
      <c r="BA18" s="601"/>
      <c r="BB18" s="601"/>
      <c r="BC18" s="601"/>
      <c r="BD18" s="601"/>
      <c r="BE18" s="601"/>
      <c r="BF18" s="602"/>
      <c r="BG18" s="603" t="s">
        <v>132</v>
      </c>
      <c r="BH18" s="606"/>
      <c r="BI18" s="606"/>
      <c r="BJ18" s="606"/>
      <c r="BK18" s="606"/>
      <c r="BL18" s="606"/>
      <c r="BM18" s="606"/>
      <c r="BN18" s="607"/>
      <c r="BO18" s="665" t="s">
        <v>122</v>
      </c>
      <c r="BP18" s="665"/>
      <c r="BQ18" s="665"/>
      <c r="BR18" s="665"/>
      <c r="BS18" s="611" t="s">
        <v>122</v>
      </c>
      <c r="BT18" s="606"/>
      <c r="BU18" s="606"/>
      <c r="BV18" s="606"/>
      <c r="BW18" s="606"/>
      <c r="BX18" s="606"/>
      <c r="BY18" s="606"/>
      <c r="BZ18" s="606"/>
      <c r="CA18" s="606"/>
      <c r="CB18" s="646"/>
      <c r="CD18" s="647" t="s">
        <v>262</v>
      </c>
      <c r="CE18" s="644"/>
      <c r="CF18" s="644"/>
      <c r="CG18" s="644"/>
      <c r="CH18" s="644"/>
      <c r="CI18" s="644"/>
      <c r="CJ18" s="644"/>
      <c r="CK18" s="644"/>
      <c r="CL18" s="644"/>
      <c r="CM18" s="644"/>
      <c r="CN18" s="644"/>
      <c r="CO18" s="644"/>
      <c r="CP18" s="644"/>
      <c r="CQ18" s="645"/>
      <c r="CR18" s="603" t="s">
        <v>234</v>
      </c>
      <c r="CS18" s="606"/>
      <c r="CT18" s="606"/>
      <c r="CU18" s="606"/>
      <c r="CV18" s="606"/>
      <c r="CW18" s="606"/>
      <c r="CX18" s="606"/>
      <c r="CY18" s="607"/>
      <c r="CZ18" s="665" t="s">
        <v>132</v>
      </c>
      <c r="DA18" s="665"/>
      <c r="DB18" s="665"/>
      <c r="DC18" s="665"/>
      <c r="DD18" s="611" t="s">
        <v>234</v>
      </c>
      <c r="DE18" s="606"/>
      <c r="DF18" s="606"/>
      <c r="DG18" s="606"/>
      <c r="DH18" s="606"/>
      <c r="DI18" s="606"/>
      <c r="DJ18" s="606"/>
      <c r="DK18" s="606"/>
      <c r="DL18" s="606"/>
      <c r="DM18" s="606"/>
      <c r="DN18" s="606"/>
      <c r="DO18" s="606"/>
      <c r="DP18" s="607"/>
      <c r="DQ18" s="611" t="s">
        <v>132</v>
      </c>
      <c r="DR18" s="606"/>
      <c r="DS18" s="606"/>
      <c r="DT18" s="606"/>
      <c r="DU18" s="606"/>
      <c r="DV18" s="606"/>
      <c r="DW18" s="606"/>
      <c r="DX18" s="606"/>
      <c r="DY18" s="606"/>
      <c r="DZ18" s="606"/>
      <c r="EA18" s="606"/>
      <c r="EB18" s="606"/>
      <c r="EC18" s="646"/>
    </row>
    <row r="19" spans="2:133" ht="11.25" customHeight="1">
      <c r="B19" s="600" t="s">
        <v>263</v>
      </c>
      <c r="C19" s="601"/>
      <c r="D19" s="601"/>
      <c r="E19" s="601"/>
      <c r="F19" s="601"/>
      <c r="G19" s="601"/>
      <c r="H19" s="601"/>
      <c r="I19" s="601"/>
      <c r="J19" s="601"/>
      <c r="K19" s="601"/>
      <c r="L19" s="601"/>
      <c r="M19" s="601"/>
      <c r="N19" s="601"/>
      <c r="O19" s="601"/>
      <c r="P19" s="601"/>
      <c r="Q19" s="602"/>
      <c r="R19" s="603">
        <v>2134312</v>
      </c>
      <c r="S19" s="606"/>
      <c r="T19" s="606"/>
      <c r="U19" s="606"/>
      <c r="V19" s="606"/>
      <c r="W19" s="606"/>
      <c r="X19" s="606"/>
      <c r="Y19" s="607"/>
      <c r="Z19" s="665">
        <v>27</v>
      </c>
      <c r="AA19" s="665"/>
      <c r="AB19" s="665"/>
      <c r="AC19" s="665"/>
      <c r="AD19" s="666">
        <v>2134312</v>
      </c>
      <c r="AE19" s="666"/>
      <c r="AF19" s="666"/>
      <c r="AG19" s="666"/>
      <c r="AH19" s="666"/>
      <c r="AI19" s="666"/>
      <c r="AJ19" s="666"/>
      <c r="AK19" s="666"/>
      <c r="AL19" s="608">
        <v>45.3</v>
      </c>
      <c r="AM19" s="609"/>
      <c r="AN19" s="609"/>
      <c r="AO19" s="667"/>
      <c r="AP19" s="600" t="s">
        <v>264</v>
      </c>
      <c r="AQ19" s="601"/>
      <c r="AR19" s="601"/>
      <c r="AS19" s="601"/>
      <c r="AT19" s="601"/>
      <c r="AU19" s="601"/>
      <c r="AV19" s="601"/>
      <c r="AW19" s="601"/>
      <c r="AX19" s="601"/>
      <c r="AY19" s="601"/>
      <c r="AZ19" s="601"/>
      <c r="BA19" s="601"/>
      <c r="BB19" s="601"/>
      <c r="BC19" s="601"/>
      <c r="BD19" s="601"/>
      <c r="BE19" s="601"/>
      <c r="BF19" s="602"/>
      <c r="BG19" s="603" t="s">
        <v>132</v>
      </c>
      <c r="BH19" s="606"/>
      <c r="BI19" s="606"/>
      <c r="BJ19" s="606"/>
      <c r="BK19" s="606"/>
      <c r="BL19" s="606"/>
      <c r="BM19" s="606"/>
      <c r="BN19" s="607"/>
      <c r="BO19" s="665" t="s">
        <v>122</v>
      </c>
      <c r="BP19" s="665"/>
      <c r="BQ19" s="665"/>
      <c r="BR19" s="665"/>
      <c r="BS19" s="611" t="s">
        <v>122</v>
      </c>
      <c r="BT19" s="606"/>
      <c r="BU19" s="606"/>
      <c r="BV19" s="606"/>
      <c r="BW19" s="606"/>
      <c r="BX19" s="606"/>
      <c r="BY19" s="606"/>
      <c r="BZ19" s="606"/>
      <c r="CA19" s="606"/>
      <c r="CB19" s="646"/>
      <c r="CD19" s="647" t="s">
        <v>265</v>
      </c>
      <c r="CE19" s="644"/>
      <c r="CF19" s="644"/>
      <c r="CG19" s="644"/>
      <c r="CH19" s="644"/>
      <c r="CI19" s="644"/>
      <c r="CJ19" s="644"/>
      <c r="CK19" s="644"/>
      <c r="CL19" s="644"/>
      <c r="CM19" s="644"/>
      <c r="CN19" s="644"/>
      <c r="CO19" s="644"/>
      <c r="CP19" s="644"/>
      <c r="CQ19" s="645"/>
      <c r="CR19" s="603" t="s">
        <v>132</v>
      </c>
      <c r="CS19" s="606"/>
      <c r="CT19" s="606"/>
      <c r="CU19" s="606"/>
      <c r="CV19" s="606"/>
      <c r="CW19" s="606"/>
      <c r="CX19" s="606"/>
      <c r="CY19" s="607"/>
      <c r="CZ19" s="665" t="s">
        <v>132</v>
      </c>
      <c r="DA19" s="665"/>
      <c r="DB19" s="665"/>
      <c r="DC19" s="665"/>
      <c r="DD19" s="611" t="s">
        <v>234</v>
      </c>
      <c r="DE19" s="606"/>
      <c r="DF19" s="606"/>
      <c r="DG19" s="606"/>
      <c r="DH19" s="606"/>
      <c r="DI19" s="606"/>
      <c r="DJ19" s="606"/>
      <c r="DK19" s="606"/>
      <c r="DL19" s="606"/>
      <c r="DM19" s="606"/>
      <c r="DN19" s="606"/>
      <c r="DO19" s="606"/>
      <c r="DP19" s="607"/>
      <c r="DQ19" s="611" t="s">
        <v>122</v>
      </c>
      <c r="DR19" s="606"/>
      <c r="DS19" s="606"/>
      <c r="DT19" s="606"/>
      <c r="DU19" s="606"/>
      <c r="DV19" s="606"/>
      <c r="DW19" s="606"/>
      <c r="DX19" s="606"/>
      <c r="DY19" s="606"/>
      <c r="DZ19" s="606"/>
      <c r="EA19" s="606"/>
      <c r="EB19" s="606"/>
      <c r="EC19" s="646"/>
    </row>
    <row r="20" spans="2:133" ht="11.25" customHeight="1">
      <c r="B20" s="600" t="s">
        <v>266</v>
      </c>
      <c r="C20" s="601"/>
      <c r="D20" s="601"/>
      <c r="E20" s="601"/>
      <c r="F20" s="601"/>
      <c r="G20" s="601"/>
      <c r="H20" s="601"/>
      <c r="I20" s="601"/>
      <c r="J20" s="601"/>
      <c r="K20" s="601"/>
      <c r="L20" s="601"/>
      <c r="M20" s="601"/>
      <c r="N20" s="601"/>
      <c r="O20" s="601"/>
      <c r="P20" s="601"/>
      <c r="Q20" s="602"/>
      <c r="R20" s="603">
        <v>373849</v>
      </c>
      <c r="S20" s="606"/>
      <c r="T20" s="606"/>
      <c r="U20" s="606"/>
      <c r="V20" s="606"/>
      <c r="W20" s="606"/>
      <c r="X20" s="606"/>
      <c r="Y20" s="607"/>
      <c r="Z20" s="665">
        <v>4.7</v>
      </c>
      <c r="AA20" s="665"/>
      <c r="AB20" s="665"/>
      <c r="AC20" s="665"/>
      <c r="AD20" s="666" t="s">
        <v>132</v>
      </c>
      <c r="AE20" s="666"/>
      <c r="AF20" s="666"/>
      <c r="AG20" s="666"/>
      <c r="AH20" s="666"/>
      <c r="AI20" s="666"/>
      <c r="AJ20" s="666"/>
      <c r="AK20" s="666"/>
      <c r="AL20" s="608" t="s">
        <v>122</v>
      </c>
      <c r="AM20" s="609"/>
      <c r="AN20" s="609"/>
      <c r="AO20" s="667"/>
      <c r="AP20" s="600" t="s">
        <v>267</v>
      </c>
      <c r="AQ20" s="601"/>
      <c r="AR20" s="601"/>
      <c r="AS20" s="601"/>
      <c r="AT20" s="601"/>
      <c r="AU20" s="601"/>
      <c r="AV20" s="601"/>
      <c r="AW20" s="601"/>
      <c r="AX20" s="601"/>
      <c r="AY20" s="601"/>
      <c r="AZ20" s="601"/>
      <c r="BA20" s="601"/>
      <c r="BB20" s="601"/>
      <c r="BC20" s="601"/>
      <c r="BD20" s="601"/>
      <c r="BE20" s="601"/>
      <c r="BF20" s="602"/>
      <c r="BG20" s="603" t="s">
        <v>132</v>
      </c>
      <c r="BH20" s="606"/>
      <c r="BI20" s="606"/>
      <c r="BJ20" s="606"/>
      <c r="BK20" s="606"/>
      <c r="BL20" s="606"/>
      <c r="BM20" s="606"/>
      <c r="BN20" s="607"/>
      <c r="BO20" s="665" t="s">
        <v>122</v>
      </c>
      <c r="BP20" s="665"/>
      <c r="BQ20" s="665"/>
      <c r="BR20" s="665"/>
      <c r="BS20" s="611" t="s">
        <v>132</v>
      </c>
      <c r="BT20" s="606"/>
      <c r="BU20" s="606"/>
      <c r="BV20" s="606"/>
      <c r="BW20" s="606"/>
      <c r="BX20" s="606"/>
      <c r="BY20" s="606"/>
      <c r="BZ20" s="606"/>
      <c r="CA20" s="606"/>
      <c r="CB20" s="646"/>
      <c r="CD20" s="647" t="s">
        <v>268</v>
      </c>
      <c r="CE20" s="644"/>
      <c r="CF20" s="644"/>
      <c r="CG20" s="644"/>
      <c r="CH20" s="644"/>
      <c r="CI20" s="644"/>
      <c r="CJ20" s="644"/>
      <c r="CK20" s="644"/>
      <c r="CL20" s="644"/>
      <c r="CM20" s="644"/>
      <c r="CN20" s="644"/>
      <c r="CO20" s="644"/>
      <c r="CP20" s="644"/>
      <c r="CQ20" s="645"/>
      <c r="CR20" s="603">
        <v>7638698</v>
      </c>
      <c r="CS20" s="606"/>
      <c r="CT20" s="606"/>
      <c r="CU20" s="606"/>
      <c r="CV20" s="606"/>
      <c r="CW20" s="606"/>
      <c r="CX20" s="606"/>
      <c r="CY20" s="607"/>
      <c r="CZ20" s="665">
        <v>100</v>
      </c>
      <c r="DA20" s="665"/>
      <c r="DB20" s="665"/>
      <c r="DC20" s="665"/>
      <c r="DD20" s="611">
        <v>692351</v>
      </c>
      <c r="DE20" s="606"/>
      <c r="DF20" s="606"/>
      <c r="DG20" s="606"/>
      <c r="DH20" s="606"/>
      <c r="DI20" s="606"/>
      <c r="DJ20" s="606"/>
      <c r="DK20" s="606"/>
      <c r="DL20" s="606"/>
      <c r="DM20" s="606"/>
      <c r="DN20" s="606"/>
      <c r="DO20" s="606"/>
      <c r="DP20" s="607"/>
      <c r="DQ20" s="611">
        <v>5603583</v>
      </c>
      <c r="DR20" s="606"/>
      <c r="DS20" s="606"/>
      <c r="DT20" s="606"/>
      <c r="DU20" s="606"/>
      <c r="DV20" s="606"/>
      <c r="DW20" s="606"/>
      <c r="DX20" s="606"/>
      <c r="DY20" s="606"/>
      <c r="DZ20" s="606"/>
      <c r="EA20" s="606"/>
      <c r="EB20" s="606"/>
      <c r="EC20" s="646"/>
    </row>
    <row r="21" spans="2:133" ht="11.25" customHeight="1">
      <c r="B21" s="600" t="s">
        <v>269</v>
      </c>
      <c r="C21" s="601"/>
      <c r="D21" s="601"/>
      <c r="E21" s="601"/>
      <c r="F21" s="601"/>
      <c r="G21" s="601"/>
      <c r="H21" s="601"/>
      <c r="I21" s="601"/>
      <c r="J21" s="601"/>
      <c r="K21" s="601"/>
      <c r="L21" s="601"/>
      <c r="M21" s="601"/>
      <c r="N21" s="601"/>
      <c r="O21" s="601"/>
      <c r="P21" s="601"/>
      <c r="Q21" s="602"/>
      <c r="R21" s="603" t="s">
        <v>234</v>
      </c>
      <c r="S21" s="606"/>
      <c r="T21" s="606"/>
      <c r="U21" s="606"/>
      <c r="V21" s="606"/>
      <c r="W21" s="606"/>
      <c r="X21" s="606"/>
      <c r="Y21" s="607"/>
      <c r="Z21" s="665" t="s">
        <v>132</v>
      </c>
      <c r="AA21" s="665"/>
      <c r="AB21" s="665"/>
      <c r="AC21" s="665"/>
      <c r="AD21" s="666" t="s">
        <v>234</v>
      </c>
      <c r="AE21" s="666"/>
      <c r="AF21" s="666"/>
      <c r="AG21" s="666"/>
      <c r="AH21" s="666"/>
      <c r="AI21" s="666"/>
      <c r="AJ21" s="666"/>
      <c r="AK21" s="666"/>
      <c r="AL21" s="608" t="s">
        <v>122</v>
      </c>
      <c r="AM21" s="609"/>
      <c r="AN21" s="609"/>
      <c r="AO21" s="667"/>
      <c r="AP21" s="711" t="s">
        <v>270</v>
      </c>
      <c r="AQ21" s="718"/>
      <c r="AR21" s="718"/>
      <c r="AS21" s="718"/>
      <c r="AT21" s="718"/>
      <c r="AU21" s="718"/>
      <c r="AV21" s="718"/>
      <c r="AW21" s="718"/>
      <c r="AX21" s="718"/>
      <c r="AY21" s="718"/>
      <c r="AZ21" s="718"/>
      <c r="BA21" s="718"/>
      <c r="BB21" s="718"/>
      <c r="BC21" s="718"/>
      <c r="BD21" s="718"/>
      <c r="BE21" s="718"/>
      <c r="BF21" s="713"/>
      <c r="BG21" s="603" t="s">
        <v>234</v>
      </c>
      <c r="BH21" s="606"/>
      <c r="BI21" s="606"/>
      <c r="BJ21" s="606"/>
      <c r="BK21" s="606"/>
      <c r="BL21" s="606"/>
      <c r="BM21" s="606"/>
      <c r="BN21" s="607"/>
      <c r="BO21" s="665" t="s">
        <v>122</v>
      </c>
      <c r="BP21" s="665"/>
      <c r="BQ21" s="665"/>
      <c r="BR21" s="665"/>
      <c r="BS21" s="611" t="s">
        <v>122</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c r="B22" s="600" t="s">
        <v>271</v>
      </c>
      <c r="C22" s="601"/>
      <c r="D22" s="601"/>
      <c r="E22" s="601"/>
      <c r="F22" s="601"/>
      <c r="G22" s="601"/>
      <c r="H22" s="601"/>
      <c r="I22" s="601"/>
      <c r="J22" s="601"/>
      <c r="K22" s="601"/>
      <c r="L22" s="601"/>
      <c r="M22" s="601"/>
      <c r="N22" s="601"/>
      <c r="O22" s="601"/>
      <c r="P22" s="601"/>
      <c r="Q22" s="602"/>
      <c r="R22" s="603">
        <v>5048772</v>
      </c>
      <c r="S22" s="606"/>
      <c r="T22" s="606"/>
      <c r="U22" s="606"/>
      <c r="V22" s="606"/>
      <c r="W22" s="606"/>
      <c r="X22" s="606"/>
      <c r="Y22" s="607"/>
      <c r="Z22" s="665">
        <v>63.8</v>
      </c>
      <c r="AA22" s="665"/>
      <c r="AB22" s="665"/>
      <c r="AC22" s="665"/>
      <c r="AD22" s="666">
        <v>4674923</v>
      </c>
      <c r="AE22" s="666"/>
      <c r="AF22" s="666"/>
      <c r="AG22" s="666"/>
      <c r="AH22" s="666"/>
      <c r="AI22" s="666"/>
      <c r="AJ22" s="666"/>
      <c r="AK22" s="666"/>
      <c r="AL22" s="608">
        <v>99.3</v>
      </c>
      <c r="AM22" s="609"/>
      <c r="AN22" s="609"/>
      <c r="AO22" s="667"/>
      <c r="AP22" s="711" t="s">
        <v>272</v>
      </c>
      <c r="AQ22" s="718"/>
      <c r="AR22" s="718"/>
      <c r="AS22" s="718"/>
      <c r="AT22" s="718"/>
      <c r="AU22" s="718"/>
      <c r="AV22" s="718"/>
      <c r="AW22" s="718"/>
      <c r="AX22" s="718"/>
      <c r="AY22" s="718"/>
      <c r="AZ22" s="718"/>
      <c r="BA22" s="718"/>
      <c r="BB22" s="718"/>
      <c r="BC22" s="718"/>
      <c r="BD22" s="718"/>
      <c r="BE22" s="718"/>
      <c r="BF22" s="713"/>
      <c r="BG22" s="603" t="s">
        <v>132</v>
      </c>
      <c r="BH22" s="606"/>
      <c r="BI22" s="606"/>
      <c r="BJ22" s="606"/>
      <c r="BK22" s="606"/>
      <c r="BL22" s="606"/>
      <c r="BM22" s="606"/>
      <c r="BN22" s="607"/>
      <c r="BO22" s="665" t="s">
        <v>122</v>
      </c>
      <c r="BP22" s="665"/>
      <c r="BQ22" s="665"/>
      <c r="BR22" s="665"/>
      <c r="BS22" s="611" t="s">
        <v>122</v>
      </c>
      <c r="BT22" s="606"/>
      <c r="BU22" s="606"/>
      <c r="BV22" s="606"/>
      <c r="BW22" s="606"/>
      <c r="BX22" s="606"/>
      <c r="BY22" s="606"/>
      <c r="BZ22" s="606"/>
      <c r="CA22" s="606"/>
      <c r="CB22" s="646"/>
      <c r="CD22" s="720" t="s">
        <v>273</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c r="B23" s="600" t="s">
        <v>274</v>
      </c>
      <c r="C23" s="601"/>
      <c r="D23" s="601"/>
      <c r="E23" s="601"/>
      <c r="F23" s="601"/>
      <c r="G23" s="601"/>
      <c r="H23" s="601"/>
      <c r="I23" s="601"/>
      <c r="J23" s="601"/>
      <c r="K23" s="601"/>
      <c r="L23" s="601"/>
      <c r="M23" s="601"/>
      <c r="N23" s="601"/>
      <c r="O23" s="601"/>
      <c r="P23" s="601"/>
      <c r="Q23" s="602"/>
      <c r="R23" s="603">
        <v>2702</v>
      </c>
      <c r="S23" s="606"/>
      <c r="T23" s="606"/>
      <c r="U23" s="606"/>
      <c r="V23" s="606"/>
      <c r="W23" s="606"/>
      <c r="X23" s="606"/>
      <c r="Y23" s="607"/>
      <c r="Z23" s="665">
        <v>0</v>
      </c>
      <c r="AA23" s="665"/>
      <c r="AB23" s="665"/>
      <c r="AC23" s="665"/>
      <c r="AD23" s="666">
        <v>2702</v>
      </c>
      <c r="AE23" s="666"/>
      <c r="AF23" s="666"/>
      <c r="AG23" s="666"/>
      <c r="AH23" s="666"/>
      <c r="AI23" s="666"/>
      <c r="AJ23" s="666"/>
      <c r="AK23" s="666"/>
      <c r="AL23" s="608">
        <v>0.1</v>
      </c>
      <c r="AM23" s="609"/>
      <c r="AN23" s="609"/>
      <c r="AO23" s="667"/>
      <c r="AP23" s="711" t="s">
        <v>275</v>
      </c>
      <c r="AQ23" s="718"/>
      <c r="AR23" s="718"/>
      <c r="AS23" s="718"/>
      <c r="AT23" s="718"/>
      <c r="AU23" s="718"/>
      <c r="AV23" s="718"/>
      <c r="AW23" s="718"/>
      <c r="AX23" s="718"/>
      <c r="AY23" s="718"/>
      <c r="AZ23" s="718"/>
      <c r="BA23" s="718"/>
      <c r="BB23" s="718"/>
      <c r="BC23" s="718"/>
      <c r="BD23" s="718"/>
      <c r="BE23" s="718"/>
      <c r="BF23" s="713"/>
      <c r="BG23" s="603" t="s">
        <v>122</v>
      </c>
      <c r="BH23" s="606"/>
      <c r="BI23" s="606"/>
      <c r="BJ23" s="606"/>
      <c r="BK23" s="606"/>
      <c r="BL23" s="606"/>
      <c r="BM23" s="606"/>
      <c r="BN23" s="607"/>
      <c r="BO23" s="665" t="s">
        <v>122</v>
      </c>
      <c r="BP23" s="665"/>
      <c r="BQ23" s="665"/>
      <c r="BR23" s="665"/>
      <c r="BS23" s="611" t="s">
        <v>122</v>
      </c>
      <c r="BT23" s="606"/>
      <c r="BU23" s="606"/>
      <c r="BV23" s="606"/>
      <c r="BW23" s="606"/>
      <c r="BX23" s="606"/>
      <c r="BY23" s="606"/>
      <c r="BZ23" s="606"/>
      <c r="CA23" s="606"/>
      <c r="CB23" s="646"/>
      <c r="CD23" s="720" t="s">
        <v>214</v>
      </c>
      <c r="CE23" s="721"/>
      <c r="CF23" s="721"/>
      <c r="CG23" s="721"/>
      <c r="CH23" s="721"/>
      <c r="CI23" s="721"/>
      <c r="CJ23" s="721"/>
      <c r="CK23" s="721"/>
      <c r="CL23" s="721"/>
      <c r="CM23" s="721"/>
      <c r="CN23" s="721"/>
      <c r="CO23" s="721"/>
      <c r="CP23" s="721"/>
      <c r="CQ23" s="722"/>
      <c r="CR23" s="720" t="s">
        <v>276</v>
      </c>
      <c r="CS23" s="721"/>
      <c r="CT23" s="721"/>
      <c r="CU23" s="721"/>
      <c r="CV23" s="721"/>
      <c r="CW23" s="721"/>
      <c r="CX23" s="721"/>
      <c r="CY23" s="722"/>
      <c r="CZ23" s="720" t="s">
        <v>277</v>
      </c>
      <c r="DA23" s="721"/>
      <c r="DB23" s="721"/>
      <c r="DC23" s="722"/>
      <c r="DD23" s="720" t="s">
        <v>278</v>
      </c>
      <c r="DE23" s="721"/>
      <c r="DF23" s="721"/>
      <c r="DG23" s="721"/>
      <c r="DH23" s="721"/>
      <c r="DI23" s="721"/>
      <c r="DJ23" s="721"/>
      <c r="DK23" s="722"/>
      <c r="DL23" s="729" t="s">
        <v>279</v>
      </c>
      <c r="DM23" s="730"/>
      <c r="DN23" s="730"/>
      <c r="DO23" s="730"/>
      <c r="DP23" s="730"/>
      <c r="DQ23" s="730"/>
      <c r="DR23" s="730"/>
      <c r="DS23" s="730"/>
      <c r="DT23" s="730"/>
      <c r="DU23" s="730"/>
      <c r="DV23" s="731"/>
      <c r="DW23" s="720" t="s">
        <v>280</v>
      </c>
      <c r="DX23" s="721"/>
      <c r="DY23" s="721"/>
      <c r="DZ23" s="721"/>
      <c r="EA23" s="721"/>
      <c r="EB23" s="721"/>
      <c r="EC23" s="722"/>
    </row>
    <row r="24" spans="2:133" ht="11.25" customHeight="1">
      <c r="B24" s="600" t="s">
        <v>281</v>
      </c>
      <c r="C24" s="601"/>
      <c r="D24" s="601"/>
      <c r="E24" s="601"/>
      <c r="F24" s="601"/>
      <c r="G24" s="601"/>
      <c r="H24" s="601"/>
      <c r="I24" s="601"/>
      <c r="J24" s="601"/>
      <c r="K24" s="601"/>
      <c r="L24" s="601"/>
      <c r="M24" s="601"/>
      <c r="N24" s="601"/>
      <c r="O24" s="601"/>
      <c r="P24" s="601"/>
      <c r="Q24" s="602"/>
      <c r="R24" s="603">
        <v>82234</v>
      </c>
      <c r="S24" s="606"/>
      <c r="T24" s="606"/>
      <c r="U24" s="606"/>
      <c r="V24" s="606"/>
      <c r="W24" s="606"/>
      <c r="X24" s="606"/>
      <c r="Y24" s="607"/>
      <c r="Z24" s="665">
        <v>1</v>
      </c>
      <c r="AA24" s="665"/>
      <c r="AB24" s="665"/>
      <c r="AC24" s="665"/>
      <c r="AD24" s="666" t="s">
        <v>122</v>
      </c>
      <c r="AE24" s="666"/>
      <c r="AF24" s="666"/>
      <c r="AG24" s="666"/>
      <c r="AH24" s="666"/>
      <c r="AI24" s="666"/>
      <c r="AJ24" s="666"/>
      <c r="AK24" s="666"/>
      <c r="AL24" s="608" t="s">
        <v>122</v>
      </c>
      <c r="AM24" s="609"/>
      <c r="AN24" s="609"/>
      <c r="AO24" s="667"/>
      <c r="AP24" s="711" t="s">
        <v>282</v>
      </c>
      <c r="AQ24" s="718"/>
      <c r="AR24" s="718"/>
      <c r="AS24" s="718"/>
      <c r="AT24" s="718"/>
      <c r="AU24" s="718"/>
      <c r="AV24" s="718"/>
      <c r="AW24" s="718"/>
      <c r="AX24" s="718"/>
      <c r="AY24" s="718"/>
      <c r="AZ24" s="718"/>
      <c r="BA24" s="718"/>
      <c r="BB24" s="718"/>
      <c r="BC24" s="718"/>
      <c r="BD24" s="718"/>
      <c r="BE24" s="718"/>
      <c r="BF24" s="713"/>
      <c r="BG24" s="603" t="s">
        <v>122</v>
      </c>
      <c r="BH24" s="606"/>
      <c r="BI24" s="606"/>
      <c r="BJ24" s="606"/>
      <c r="BK24" s="606"/>
      <c r="BL24" s="606"/>
      <c r="BM24" s="606"/>
      <c r="BN24" s="607"/>
      <c r="BO24" s="665" t="s">
        <v>234</v>
      </c>
      <c r="BP24" s="665"/>
      <c r="BQ24" s="665"/>
      <c r="BR24" s="665"/>
      <c r="BS24" s="611" t="s">
        <v>122</v>
      </c>
      <c r="BT24" s="606"/>
      <c r="BU24" s="606"/>
      <c r="BV24" s="606"/>
      <c r="BW24" s="606"/>
      <c r="BX24" s="606"/>
      <c r="BY24" s="606"/>
      <c r="BZ24" s="606"/>
      <c r="CA24" s="606"/>
      <c r="CB24" s="646"/>
      <c r="CD24" s="674" t="s">
        <v>283</v>
      </c>
      <c r="CE24" s="675"/>
      <c r="CF24" s="675"/>
      <c r="CG24" s="675"/>
      <c r="CH24" s="675"/>
      <c r="CI24" s="675"/>
      <c r="CJ24" s="675"/>
      <c r="CK24" s="675"/>
      <c r="CL24" s="675"/>
      <c r="CM24" s="675"/>
      <c r="CN24" s="675"/>
      <c r="CO24" s="675"/>
      <c r="CP24" s="675"/>
      <c r="CQ24" s="676"/>
      <c r="CR24" s="668">
        <v>4049673</v>
      </c>
      <c r="CS24" s="669"/>
      <c r="CT24" s="669"/>
      <c r="CU24" s="669"/>
      <c r="CV24" s="669"/>
      <c r="CW24" s="669"/>
      <c r="CX24" s="669"/>
      <c r="CY24" s="715"/>
      <c r="CZ24" s="716">
        <v>53</v>
      </c>
      <c r="DA24" s="685"/>
      <c r="DB24" s="685"/>
      <c r="DC24" s="719"/>
      <c r="DD24" s="714">
        <v>3026656</v>
      </c>
      <c r="DE24" s="669"/>
      <c r="DF24" s="669"/>
      <c r="DG24" s="669"/>
      <c r="DH24" s="669"/>
      <c r="DI24" s="669"/>
      <c r="DJ24" s="669"/>
      <c r="DK24" s="715"/>
      <c r="DL24" s="714">
        <v>2935070</v>
      </c>
      <c r="DM24" s="669"/>
      <c r="DN24" s="669"/>
      <c r="DO24" s="669"/>
      <c r="DP24" s="669"/>
      <c r="DQ24" s="669"/>
      <c r="DR24" s="669"/>
      <c r="DS24" s="669"/>
      <c r="DT24" s="669"/>
      <c r="DU24" s="669"/>
      <c r="DV24" s="715"/>
      <c r="DW24" s="716">
        <v>58.9</v>
      </c>
      <c r="DX24" s="685"/>
      <c r="DY24" s="685"/>
      <c r="DZ24" s="685"/>
      <c r="EA24" s="685"/>
      <c r="EB24" s="685"/>
      <c r="EC24" s="717"/>
    </row>
    <row r="25" spans="2:133" ht="11.25" customHeight="1">
      <c r="B25" s="600" t="s">
        <v>284</v>
      </c>
      <c r="C25" s="601"/>
      <c r="D25" s="601"/>
      <c r="E25" s="601"/>
      <c r="F25" s="601"/>
      <c r="G25" s="601"/>
      <c r="H25" s="601"/>
      <c r="I25" s="601"/>
      <c r="J25" s="601"/>
      <c r="K25" s="601"/>
      <c r="L25" s="601"/>
      <c r="M25" s="601"/>
      <c r="N25" s="601"/>
      <c r="O25" s="601"/>
      <c r="P25" s="601"/>
      <c r="Q25" s="602"/>
      <c r="R25" s="603">
        <v>115517</v>
      </c>
      <c r="S25" s="606"/>
      <c r="T25" s="606"/>
      <c r="U25" s="606"/>
      <c r="V25" s="606"/>
      <c r="W25" s="606"/>
      <c r="X25" s="606"/>
      <c r="Y25" s="607"/>
      <c r="Z25" s="665">
        <v>1.5</v>
      </c>
      <c r="AA25" s="665"/>
      <c r="AB25" s="665"/>
      <c r="AC25" s="665"/>
      <c r="AD25" s="666">
        <v>29120</v>
      </c>
      <c r="AE25" s="666"/>
      <c r="AF25" s="666"/>
      <c r="AG25" s="666"/>
      <c r="AH25" s="666"/>
      <c r="AI25" s="666"/>
      <c r="AJ25" s="666"/>
      <c r="AK25" s="666"/>
      <c r="AL25" s="608">
        <v>0.6</v>
      </c>
      <c r="AM25" s="609"/>
      <c r="AN25" s="609"/>
      <c r="AO25" s="667"/>
      <c r="AP25" s="711" t="s">
        <v>285</v>
      </c>
      <c r="AQ25" s="718"/>
      <c r="AR25" s="718"/>
      <c r="AS25" s="718"/>
      <c r="AT25" s="718"/>
      <c r="AU25" s="718"/>
      <c r="AV25" s="718"/>
      <c r="AW25" s="718"/>
      <c r="AX25" s="718"/>
      <c r="AY25" s="718"/>
      <c r="AZ25" s="718"/>
      <c r="BA25" s="718"/>
      <c r="BB25" s="718"/>
      <c r="BC25" s="718"/>
      <c r="BD25" s="718"/>
      <c r="BE25" s="718"/>
      <c r="BF25" s="713"/>
      <c r="BG25" s="603" t="s">
        <v>122</v>
      </c>
      <c r="BH25" s="606"/>
      <c r="BI25" s="606"/>
      <c r="BJ25" s="606"/>
      <c r="BK25" s="606"/>
      <c r="BL25" s="606"/>
      <c r="BM25" s="606"/>
      <c r="BN25" s="607"/>
      <c r="BO25" s="665" t="s">
        <v>122</v>
      </c>
      <c r="BP25" s="665"/>
      <c r="BQ25" s="665"/>
      <c r="BR25" s="665"/>
      <c r="BS25" s="611" t="s">
        <v>234</v>
      </c>
      <c r="BT25" s="606"/>
      <c r="BU25" s="606"/>
      <c r="BV25" s="606"/>
      <c r="BW25" s="606"/>
      <c r="BX25" s="606"/>
      <c r="BY25" s="606"/>
      <c r="BZ25" s="606"/>
      <c r="CA25" s="606"/>
      <c r="CB25" s="646"/>
      <c r="CD25" s="647" t="s">
        <v>286</v>
      </c>
      <c r="CE25" s="644"/>
      <c r="CF25" s="644"/>
      <c r="CG25" s="644"/>
      <c r="CH25" s="644"/>
      <c r="CI25" s="644"/>
      <c r="CJ25" s="644"/>
      <c r="CK25" s="644"/>
      <c r="CL25" s="644"/>
      <c r="CM25" s="644"/>
      <c r="CN25" s="644"/>
      <c r="CO25" s="644"/>
      <c r="CP25" s="644"/>
      <c r="CQ25" s="645"/>
      <c r="CR25" s="603">
        <v>1540670</v>
      </c>
      <c r="CS25" s="604"/>
      <c r="CT25" s="604"/>
      <c r="CU25" s="604"/>
      <c r="CV25" s="604"/>
      <c r="CW25" s="604"/>
      <c r="CX25" s="604"/>
      <c r="CY25" s="605"/>
      <c r="CZ25" s="608">
        <v>20.2</v>
      </c>
      <c r="DA25" s="637"/>
      <c r="DB25" s="637"/>
      <c r="DC25" s="638"/>
      <c r="DD25" s="611">
        <v>1450667</v>
      </c>
      <c r="DE25" s="604"/>
      <c r="DF25" s="604"/>
      <c r="DG25" s="604"/>
      <c r="DH25" s="604"/>
      <c r="DI25" s="604"/>
      <c r="DJ25" s="604"/>
      <c r="DK25" s="605"/>
      <c r="DL25" s="611">
        <v>1415681</v>
      </c>
      <c r="DM25" s="604"/>
      <c r="DN25" s="604"/>
      <c r="DO25" s="604"/>
      <c r="DP25" s="604"/>
      <c r="DQ25" s="604"/>
      <c r="DR25" s="604"/>
      <c r="DS25" s="604"/>
      <c r="DT25" s="604"/>
      <c r="DU25" s="604"/>
      <c r="DV25" s="605"/>
      <c r="DW25" s="608">
        <v>28.4</v>
      </c>
      <c r="DX25" s="637"/>
      <c r="DY25" s="637"/>
      <c r="DZ25" s="637"/>
      <c r="EA25" s="637"/>
      <c r="EB25" s="637"/>
      <c r="EC25" s="639"/>
    </row>
    <row r="26" spans="2:133" ht="11.25" customHeight="1">
      <c r="B26" s="600" t="s">
        <v>287</v>
      </c>
      <c r="C26" s="601"/>
      <c r="D26" s="601"/>
      <c r="E26" s="601"/>
      <c r="F26" s="601"/>
      <c r="G26" s="601"/>
      <c r="H26" s="601"/>
      <c r="I26" s="601"/>
      <c r="J26" s="601"/>
      <c r="K26" s="601"/>
      <c r="L26" s="601"/>
      <c r="M26" s="601"/>
      <c r="N26" s="601"/>
      <c r="O26" s="601"/>
      <c r="P26" s="601"/>
      <c r="Q26" s="602"/>
      <c r="R26" s="603">
        <v>83907</v>
      </c>
      <c r="S26" s="606"/>
      <c r="T26" s="606"/>
      <c r="U26" s="606"/>
      <c r="V26" s="606"/>
      <c r="W26" s="606"/>
      <c r="X26" s="606"/>
      <c r="Y26" s="607"/>
      <c r="Z26" s="665">
        <v>1.1000000000000001</v>
      </c>
      <c r="AA26" s="665"/>
      <c r="AB26" s="665"/>
      <c r="AC26" s="665"/>
      <c r="AD26" s="666" t="s">
        <v>122</v>
      </c>
      <c r="AE26" s="666"/>
      <c r="AF26" s="666"/>
      <c r="AG26" s="666"/>
      <c r="AH26" s="666"/>
      <c r="AI26" s="666"/>
      <c r="AJ26" s="666"/>
      <c r="AK26" s="666"/>
      <c r="AL26" s="608" t="s">
        <v>122</v>
      </c>
      <c r="AM26" s="609"/>
      <c r="AN26" s="609"/>
      <c r="AO26" s="667"/>
      <c r="AP26" s="711" t="s">
        <v>288</v>
      </c>
      <c r="AQ26" s="712"/>
      <c r="AR26" s="712"/>
      <c r="AS26" s="712"/>
      <c r="AT26" s="712"/>
      <c r="AU26" s="712"/>
      <c r="AV26" s="712"/>
      <c r="AW26" s="712"/>
      <c r="AX26" s="712"/>
      <c r="AY26" s="712"/>
      <c r="AZ26" s="712"/>
      <c r="BA26" s="712"/>
      <c r="BB26" s="712"/>
      <c r="BC26" s="712"/>
      <c r="BD26" s="712"/>
      <c r="BE26" s="712"/>
      <c r="BF26" s="713"/>
      <c r="BG26" s="603" t="s">
        <v>234</v>
      </c>
      <c r="BH26" s="606"/>
      <c r="BI26" s="606"/>
      <c r="BJ26" s="606"/>
      <c r="BK26" s="606"/>
      <c r="BL26" s="606"/>
      <c r="BM26" s="606"/>
      <c r="BN26" s="607"/>
      <c r="BO26" s="665" t="s">
        <v>234</v>
      </c>
      <c r="BP26" s="665"/>
      <c r="BQ26" s="665"/>
      <c r="BR26" s="665"/>
      <c r="BS26" s="611" t="s">
        <v>234</v>
      </c>
      <c r="BT26" s="606"/>
      <c r="BU26" s="606"/>
      <c r="BV26" s="606"/>
      <c r="BW26" s="606"/>
      <c r="BX26" s="606"/>
      <c r="BY26" s="606"/>
      <c r="BZ26" s="606"/>
      <c r="CA26" s="606"/>
      <c r="CB26" s="646"/>
      <c r="CD26" s="647" t="s">
        <v>289</v>
      </c>
      <c r="CE26" s="644"/>
      <c r="CF26" s="644"/>
      <c r="CG26" s="644"/>
      <c r="CH26" s="644"/>
      <c r="CI26" s="644"/>
      <c r="CJ26" s="644"/>
      <c r="CK26" s="644"/>
      <c r="CL26" s="644"/>
      <c r="CM26" s="644"/>
      <c r="CN26" s="644"/>
      <c r="CO26" s="644"/>
      <c r="CP26" s="644"/>
      <c r="CQ26" s="645"/>
      <c r="CR26" s="603">
        <v>1010378</v>
      </c>
      <c r="CS26" s="606"/>
      <c r="CT26" s="606"/>
      <c r="CU26" s="606"/>
      <c r="CV26" s="606"/>
      <c r="CW26" s="606"/>
      <c r="CX26" s="606"/>
      <c r="CY26" s="607"/>
      <c r="CZ26" s="608">
        <v>13.2</v>
      </c>
      <c r="DA26" s="637"/>
      <c r="DB26" s="637"/>
      <c r="DC26" s="638"/>
      <c r="DD26" s="611">
        <v>927111</v>
      </c>
      <c r="DE26" s="606"/>
      <c r="DF26" s="606"/>
      <c r="DG26" s="606"/>
      <c r="DH26" s="606"/>
      <c r="DI26" s="606"/>
      <c r="DJ26" s="606"/>
      <c r="DK26" s="607"/>
      <c r="DL26" s="611" t="s">
        <v>132</v>
      </c>
      <c r="DM26" s="606"/>
      <c r="DN26" s="606"/>
      <c r="DO26" s="606"/>
      <c r="DP26" s="606"/>
      <c r="DQ26" s="606"/>
      <c r="DR26" s="606"/>
      <c r="DS26" s="606"/>
      <c r="DT26" s="606"/>
      <c r="DU26" s="606"/>
      <c r="DV26" s="607"/>
      <c r="DW26" s="608" t="s">
        <v>234</v>
      </c>
      <c r="DX26" s="637"/>
      <c r="DY26" s="637"/>
      <c r="DZ26" s="637"/>
      <c r="EA26" s="637"/>
      <c r="EB26" s="637"/>
      <c r="EC26" s="639"/>
    </row>
    <row r="27" spans="2:133" ht="11.25" customHeight="1">
      <c r="B27" s="600" t="s">
        <v>290</v>
      </c>
      <c r="C27" s="601"/>
      <c r="D27" s="601"/>
      <c r="E27" s="601"/>
      <c r="F27" s="601"/>
      <c r="G27" s="601"/>
      <c r="H27" s="601"/>
      <c r="I27" s="601"/>
      <c r="J27" s="601"/>
      <c r="K27" s="601"/>
      <c r="L27" s="601"/>
      <c r="M27" s="601"/>
      <c r="N27" s="601"/>
      <c r="O27" s="601"/>
      <c r="P27" s="601"/>
      <c r="Q27" s="602"/>
      <c r="R27" s="603">
        <v>771730</v>
      </c>
      <c r="S27" s="606"/>
      <c r="T27" s="606"/>
      <c r="U27" s="606"/>
      <c r="V27" s="606"/>
      <c r="W27" s="606"/>
      <c r="X27" s="606"/>
      <c r="Y27" s="607"/>
      <c r="Z27" s="665">
        <v>9.6999999999999993</v>
      </c>
      <c r="AA27" s="665"/>
      <c r="AB27" s="665"/>
      <c r="AC27" s="665"/>
      <c r="AD27" s="666" t="s">
        <v>234</v>
      </c>
      <c r="AE27" s="666"/>
      <c r="AF27" s="666"/>
      <c r="AG27" s="666"/>
      <c r="AH27" s="666"/>
      <c r="AI27" s="666"/>
      <c r="AJ27" s="666"/>
      <c r="AK27" s="666"/>
      <c r="AL27" s="608" t="s">
        <v>234</v>
      </c>
      <c r="AM27" s="609"/>
      <c r="AN27" s="609"/>
      <c r="AO27" s="667"/>
      <c r="AP27" s="600" t="s">
        <v>291</v>
      </c>
      <c r="AQ27" s="601"/>
      <c r="AR27" s="601"/>
      <c r="AS27" s="601"/>
      <c r="AT27" s="601"/>
      <c r="AU27" s="601"/>
      <c r="AV27" s="601"/>
      <c r="AW27" s="601"/>
      <c r="AX27" s="601"/>
      <c r="AY27" s="601"/>
      <c r="AZ27" s="601"/>
      <c r="BA27" s="601"/>
      <c r="BB27" s="601"/>
      <c r="BC27" s="601"/>
      <c r="BD27" s="601"/>
      <c r="BE27" s="601"/>
      <c r="BF27" s="602"/>
      <c r="BG27" s="603">
        <v>2099791</v>
      </c>
      <c r="BH27" s="606"/>
      <c r="BI27" s="606"/>
      <c r="BJ27" s="606"/>
      <c r="BK27" s="606"/>
      <c r="BL27" s="606"/>
      <c r="BM27" s="606"/>
      <c r="BN27" s="607"/>
      <c r="BO27" s="665">
        <v>100</v>
      </c>
      <c r="BP27" s="665"/>
      <c r="BQ27" s="665"/>
      <c r="BR27" s="665"/>
      <c r="BS27" s="611" t="s">
        <v>122</v>
      </c>
      <c r="BT27" s="606"/>
      <c r="BU27" s="606"/>
      <c r="BV27" s="606"/>
      <c r="BW27" s="606"/>
      <c r="BX27" s="606"/>
      <c r="BY27" s="606"/>
      <c r="BZ27" s="606"/>
      <c r="CA27" s="606"/>
      <c r="CB27" s="646"/>
      <c r="CD27" s="647" t="s">
        <v>292</v>
      </c>
      <c r="CE27" s="644"/>
      <c r="CF27" s="644"/>
      <c r="CG27" s="644"/>
      <c r="CH27" s="644"/>
      <c r="CI27" s="644"/>
      <c r="CJ27" s="644"/>
      <c r="CK27" s="644"/>
      <c r="CL27" s="644"/>
      <c r="CM27" s="644"/>
      <c r="CN27" s="644"/>
      <c r="CO27" s="644"/>
      <c r="CP27" s="644"/>
      <c r="CQ27" s="645"/>
      <c r="CR27" s="603">
        <v>1235894</v>
      </c>
      <c r="CS27" s="604"/>
      <c r="CT27" s="604"/>
      <c r="CU27" s="604"/>
      <c r="CV27" s="604"/>
      <c r="CW27" s="604"/>
      <c r="CX27" s="604"/>
      <c r="CY27" s="605"/>
      <c r="CZ27" s="608">
        <v>16.2</v>
      </c>
      <c r="DA27" s="637"/>
      <c r="DB27" s="637"/>
      <c r="DC27" s="638"/>
      <c r="DD27" s="611">
        <v>335224</v>
      </c>
      <c r="DE27" s="604"/>
      <c r="DF27" s="604"/>
      <c r="DG27" s="604"/>
      <c r="DH27" s="604"/>
      <c r="DI27" s="604"/>
      <c r="DJ27" s="604"/>
      <c r="DK27" s="605"/>
      <c r="DL27" s="611">
        <v>335224</v>
      </c>
      <c r="DM27" s="604"/>
      <c r="DN27" s="604"/>
      <c r="DO27" s="604"/>
      <c r="DP27" s="604"/>
      <c r="DQ27" s="604"/>
      <c r="DR27" s="604"/>
      <c r="DS27" s="604"/>
      <c r="DT27" s="604"/>
      <c r="DU27" s="604"/>
      <c r="DV27" s="605"/>
      <c r="DW27" s="608">
        <v>6.7</v>
      </c>
      <c r="DX27" s="637"/>
      <c r="DY27" s="637"/>
      <c r="DZ27" s="637"/>
      <c r="EA27" s="637"/>
      <c r="EB27" s="637"/>
      <c r="EC27" s="639"/>
    </row>
    <row r="28" spans="2:133" ht="11.25" customHeight="1">
      <c r="B28" s="708" t="s">
        <v>293</v>
      </c>
      <c r="C28" s="709"/>
      <c r="D28" s="709"/>
      <c r="E28" s="709"/>
      <c r="F28" s="709"/>
      <c r="G28" s="709"/>
      <c r="H28" s="709"/>
      <c r="I28" s="709"/>
      <c r="J28" s="709"/>
      <c r="K28" s="709"/>
      <c r="L28" s="709"/>
      <c r="M28" s="709"/>
      <c r="N28" s="709"/>
      <c r="O28" s="709"/>
      <c r="P28" s="709"/>
      <c r="Q28" s="710"/>
      <c r="R28" s="603" t="s">
        <v>132</v>
      </c>
      <c r="S28" s="606"/>
      <c r="T28" s="606"/>
      <c r="U28" s="606"/>
      <c r="V28" s="606"/>
      <c r="W28" s="606"/>
      <c r="X28" s="606"/>
      <c r="Y28" s="607"/>
      <c r="Z28" s="665" t="s">
        <v>122</v>
      </c>
      <c r="AA28" s="665"/>
      <c r="AB28" s="665"/>
      <c r="AC28" s="665"/>
      <c r="AD28" s="666" t="s">
        <v>122</v>
      </c>
      <c r="AE28" s="666"/>
      <c r="AF28" s="666"/>
      <c r="AG28" s="666"/>
      <c r="AH28" s="666"/>
      <c r="AI28" s="666"/>
      <c r="AJ28" s="666"/>
      <c r="AK28" s="666"/>
      <c r="AL28" s="608" t="s">
        <v>234</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294</v>
      </c>
      <c r="CE28" s="644"/>
      <c r="CF28" s="644"/>
      <c r="CG28" s="644"/>
      <c r="CH28" s="644"/>
      <c r="CI28" s="644"/>
      <c r="CJ28" s="644"/>
      <c r="CK28" s="644"/>
      <c r="CL28" s="644"/>
      <c r="CM28" s="644"/>
      <c r="CN28" s="644"/>
      <c r="CO28" s="644"/>
      <c r="CP28" s="644"/>
      <c r="CQ28" s="645"/>
      <c r="CR28" s="603">
        <v>1273109</v>
      </c>
      <c r="CS28" s="606"/>
      <c r="CT28" s="606"/>
      <c r="CU28" s="606"/>
      <c r="CV28" s="606"/>
      <c r="CW28" s="606"/>
      <c r="CX28" s="606"/>
      <c r="CY28" s="607"/>
      <c r="CZ28" s="608">
        <v>16.7</v>
      </c>
      <c r="DA28" s="637"/>
      <c r="DB28" s="637"/>
      <c r="DC28" s="638"/>
      <c r="DD28" s="611">
        <v>1240765</v>
      </c>
      <c r="DE28" s="606"/>
      <c r="DF28" s="606"/>
      <c r="DG28" s="606"/>
      <c r="DH28" s="606"/>
      <c r="DI28" s="606"/>
      <c r="DJ28" s="606"/>
      <c r="DK28" s="607"/>
      <c r="DL28" s="611">
        <v>1184165</v>
      </c>
      <c r="DM28" s="606"/>
      <c r="DN28" s="606"/>
      <c r="DO28" s="606"/>
      <c r="DP28" s="606"/>
      <c r="DQ28" s="606"/>
      <c r="DR28" s="606"/>
      <c r="DS28" s="606"/>
      <c r="DT28" s="606"/>
      <c r="DU28" s="606"/>
      <c r="DV28" s="607"/>
      <c r="DW28" s="608">
        <v>23.7</v>
      </c>
      <c r="DX28" s="637"/>
      <c r="DY28" s="637"/>
      <c r="DZ28" s="637"/>
      <c r="EA28" s="637"/>
      <c r="EB28" s="637"/>
      <c r="EC28" s="639"/>
    </row>
    <row r="29" spans="2:133" ht="11.25" customHeight="1">
      <c r="B29" s="600" t="s">
        <v>295</v>
      </c>
      <c r="C29" s="601"/>
      <c r="D29" s="601"/>
      <c r="E29" s="601"/>
      <c r="F29" s="601"/>
      <c r="G29" s="601"/>
      <c r="H29" s="601"/>
      <c r="I29" s="601"/>
      <c r="J29" s="601"/>
      <c r="K29" s="601"/>
      <c r="L29" s="601"/>
      <c r="M29" s="601"/>
      <c r="N29" s="601"/>
      <c r="O29" s="601"/>
      <c r="P29" s="601"/>
      <c r="Q29" s="602"/>
      <c r="R29" s="603">
        <v>472553</v>
      </c>
      <c r="S29" s="606"/>
      <c r="T29" s="606"/>
      <c r="U29" s="606"/>
      <c r="V29" s="606"/>
      <c r="W29" s="606"/>
      <c r="X29" s="606"/>
      <c r="Y29" s="607"/>
      <c r="Z29" s="665">
        <v>6</v>
      </c>
      <c r="AA29" s="665"/>
      <c r="AB29" s="665"/>
      <c r="AC29" s="665"/>
      <c r="AD29" s="666" t="s">
        <v>234</v>
      </c>
      <c r="AE29" s="666"/>
      <c r="AF29" s="666"/>
      <c r="AG29" s="666"/>
      <c r="AH29" s="666"/>
      <c r="AI29" s="666"/>
      <c r="AJ29" s="666"/>
      <c r="AK29" s="666"/>
      <c r="AL29" s="608" t="s">
        <v>132</v>
      </c>
      <c r="AM29" s="609"/>
      <c r="AN29" s="609"/>
      <c r="AO29" s="667"/>
      <c r="AP29" s="677" t="s">
        <v>214</v>
      </c>
      <c r="AQ29" s="678"/>
      <c r="AR29" s="678"/>
      <c r="AS29" s="678"/>
      <c r="AT29" s="678"/>
      <c r="AU29" s="678"/>
      <c r="AV29" s="678"/>
      <c r="AW29" s="678"/>
      <c r="AX29" s="678"/>
      <c r="AY29" s="678"/>
      <c r="AZ29" s="678"/>
      <c r="BA29" s="678"/>
      <c r="BB29" s="678"/>
      <c r="BC29" s="678"/>
      <c r="BD29" s="678"/>
      <c r="BE29" s="678"/>
      <c r="BF29" s="679"/>
      <c r="BG29" s="677" t="s">
        <v>296</v>
      </c>
      <c r="BH29" s="705"/>
      <c r="BI29" s="705"/>
      <c r="BJ29" s="705"/>
      <c r="BK29" s="705"/>
      <c r="BL29" s="705"/>
      <c r="BM29" s="705"/>
      <c r="BN29" s="705"/>
      <c r="BO29" s="705"/>
      <c r="BP29" s="705"/>
      <c r="BQ29" s="706"/>
      <c r="BR29" s="677" t="s">
        <v>297</v>
      </c>
      <c r="BS29" s="705"/>
      <c r="BT29" s="705"/>
      <c r="BU29" s="705"/>
      <c r="BV29" s="705"/>
      <c r="BW29" s="705"/>
      <c r="BX29" s="705"/>
      <c r="BY29" s="705"/>
      <c r="BZ29" s="705"/>
      <c r="CA29" s="705"/>
      <c r="CB29" s="706"/>
      <c r="CD29" s="687" t="s">
        <v>298</v>
      </c>
      <c r="CE29" s="688"/>
      <c r="CF29" s="647" t="s">
        <v>299</v>
      </c>
      <c r="CG29" s="644"/>
      <c r="CH29" s="644"/>
      <c r="CI29" s="644"/>
      <c r="CJ29" s="644"/>
      <c r="CK29" s="644"/>
      <c r="CL29" s="644"/>
      <c r="CM29" s="644"/>
      <c r="CN29" s="644"/>
      <c r="CO29" s="644"/>
      <c r="CP29" s="644"/>
      <c r="CQ29" s="645"/>
      <c r="CR29" s="603">
        <v>1273109</v>
      </c>
      <c r="CS29" s="604"/>
      <c r="CT29" s="604"/>
      <c r="CU29" s="604"/>
      <c r="CV29" s="604"/>
      <c r="CW29" s="604"/>
      <c r="CX29" s="604"/>
      <c r="CY29" s="605"/>
      <c r="CZ29" s="608">
        <v>16.7</v>
      </c>
      <c r="DA29" s="637"/>
      <c r="DB29" s="637"/>
      <c r="DC29" s="638"/>
      <c r="DD29" s="611">
        <v>1240765</v>
      </c>
      <c r="DE29" s="604"/>
      <c r="DF29" s="604"/>
      <c r="DG29" s="604"/>
      <c r="DH29" s="604"/>
      <c r="DI29" s="604"/>
      <c r="DJ29" s="604"/>
      <c r="DK29" s="605"/>
      <c r="DL29" s="611">
        <v>1184165</v>
      </c>
      <c r="DM29" s="604"/>
      <c r="DN29" s="604"/>
      <c r="DO29" s="604"/>
      <c r="DP29" s="604"/>
      <c r="DQ29" s="604"/>
      <c r="DR29" s="604"/>
      <c r="DS29" s="604"/>
      <c r="DT29" s="604"/>
      <c r="DU29" s="604"/>
      <c r="DV29" s="605"/>
      <c r="DW29" s="608">
        <v>23.7</v>
      </c>
      <c r="DX29" s="637"/>
      <c r="DY29" s="637"/>
      <c r="DZ29" s="637"/>
      <c r="EA29" s="637"/>
      <c r="EB29" s="637"/>
      <c r="EC29" s="639"/>
    </row>
    <row r="30" spans="2:133" ht="11.25" customHeight="1">
      <c r="B30" s="600" t="s">
        <v>300</v>
      </c>
      <c r="C30" s="601"/>
      <c r="D30" s="601"/>
      <c r="E30" s="601"/>
      <c r="F30" s="601"/>
      <c r="G30" s="601"/>
      <c r="H30" s="601"/>
      <c r="I30" s="601"/>
      <c r="J30" s="601"/>
      <c r="K30" s="601"/>
      <c r="L30" s="601"/>
      <c r="M30" s="601"/>
      <c r="N30" s="601"/>
      <c r="O30" s="601"/>
      <c r="P30" s="601"/>
      <c r="Q30" s="602"/>
      <c r="R30" s="603">
        <v>8218</v>
      </c>
      <c r="S30" s="606"/>
      <c r="T30" s="606"/>
      <c r="U30" s="606"/>
      <c r="V30" s="606"/>
      <c r="W30" s="606"/>
      <c r="X30" s="606"/>
      <c r="Y30" s="607"/>
      <c r="Z30" s="665">
        <v>0.1</v>
      </c>
      <c r="AA30" s="665"/>
      <c r="AB30" s="665"/>
      <c r="AC30" s="665"/>
      <c r="AD30" s="666">
        <v>1247</v>
      </c>
      <c r="AE30" s="666"/>
      <c r="AF30" s="666"/>
      <c r="AG30" s="666"/>
      <c r="AH30" s="666"/>
      <c r="AI30" s="666"/>
      <c r="AJ30" s="666"/>
      <c r="AK30" s="666"/>
      <c r="AL30" s="608">
        <v>0</v>
      </c>
      <c r="AM30" s="609"/>
      <c r="AN30" s="609"/>
      <c r="AO30" s="667"/>
      <c r="AP30" s="693" t="s">
        <v>301</v>
      </c>
      <c r="AQ30" s="694"/>
      <c r="AR30" s="694"/>
      <c r="AS30" s="694"/>
      <c r="AT30" s="699" t="s">
        <v>302</v>
      </c>
      <c r="AU30" s="210"/>
      <c r="AV30" s="210"/>
      <c r="AW30" s="210"/>
      <c r="AX30" s="702" t="s">
        <v>180</v>
      </c>
      <c r="AY30" s="703"/>
      <c r="AZ30" s="703"/>
      <c r="BA30" s="703"/>
      <c r="BB30" s="703"/>
      <c r="BC30" s="703"/>
      <c r="BD30" s="703"/>
      <c r="BE30" s="703"/>
      <c r="BF30" s="704"/>
      <c r="BG30" s="683">
        <v>97.3</v>
      </c>
      <c r="BH30" s="684"/>
      <c r="BI30" s="684"/>
      <c r="BJ30" s="684"/>
      <c r="BK30" s="684"/>
      <c r="BL30" s="684"/>
      <c r="BM30" s="685">
        <v>90</v>
      </c>
      <c r="BN30" s="684"/>
      <c r="BO30" s="684"/>
      <c r="BP30" s="684"/>
      <c r="BQ30" s="686"/>
      <c r="BR30" s="683">
        <v>97.3</v>
      </c>
      <c r="BS30" s="684"/>
      <c r="BT30" s="684"/>
      <c r="BU30" s="684"/>
      <c r="BV30" s="684"/>
      <c r="BW30" s="684"/>
      <c r="BX30" s="685">
        <v>90.6</v>
      </c>
      <c r="BY30" s="684"/>
      <c r="BZ30" s="684"/>
      <c r="CA30" s="684"/>
      <c r="CB30" s="686"/>
      <c r="CD30" s="689"/>
      <c r="CE30" s="690"/>
      <c r="CF30" s="647" t="s">
        <v>303</v>
      </c>
      <c r="CG30" s="644"/>
      <c r="CH30" s="644"/>
      <c r="CI30" s="644"/>
      <c r="CJ30" s="644"/>
      <c r="CK30" s="644"/>
      <c r="CL30" s="644"/>
      <c r="CM30" s="644"/>
      <c r="CN30" s="644"/>
      <c r="CO30" s="644"/>
      <c r="CP30" s="644"/>
      <c r="CQ30" s="645"/>
      <c r="CR30" s="603">
        <v>1157781</v>
      </c>
      <c r="CS30" s="606"/>
      <c r="CT30" s="606"/>
      <c r="CU30" s="606"/>
      <c r="CV30" s="606"/>
      <c r="CW30" s="606"/>
      <c r="CX30" s="606"/>
      <c r="CY30" s="607"/>
      <c r="CZ30" s="608">
        <v>15.2</v>
      </c>
      <c r="DA30" s="637"/>
      <c r="DB30" s="637"/>
      <c r="DC30" s="638"/>
      <c r="DD30" s="611">
        <v>1129785</v>
      </c>
      <c r="DE30" s="606"/>
      <c r="DF30" s="606"/>
      <c r="DG30" s="606"/>
      <c r="DH30" s="606"/>
      <c r="DI30" s="606"/>
      <c r="DJ30" s="606"/>
      <c r="DK30" s="607"/>
      <c r="DL30" s="611">
        <v>1073185</v>
      </c>
      <c r="DM30" s="606"/>
      <c r="DN30" s="606"/>
      <c r="DO30" s="606"/>
      <c r="DP30" s="606"/>
      <c r="DQ30" s="606"/>
      <c r="DR30" s="606"/>
      <c r="DS30" s="606"/>
      <c r="DT30" s="606"/>
      <c r="DU30" s="606"/>
      <c r="DV30" s="607"/>
      <c r="DW30" s="608">
        <v>21.5</v>
      </c>
      <c r="DX30" s="637"/>
      <c r="DY30" s="637"/>
      <c r="DZ30" s="637"/>
      <c r="EA30" s="637"/>
      <c r="EB30" s="637"/>
      <c r="EC30" s="639"/>
    </row>
    <row r="31" spans="2:133" ht="11.25" customHeight="1">
      <c r="B31" s="600" t="s">
        <v>304</v>
      </c>
      <c r="C31" s="601"/>
      <c r="D31" s="601"/>
      <c r="E31" s="601"/>
      <c r="F31" s="601"/>
      <c r="G31" s="601"/>
      <c r="H31" s="601"/>
      <c r="I31" s="601"/>
      <c r="J31" s="601"/>
      <c r="K31" s="601"/>
      <c r="L31" s="601"/>
      <c r="M31" s="601"/>
      <c r="N31" s="601"/>
      <c r="O31" s="601"/>
      <c r="P31" s="601"/>
      <c r="Q31" s="602"/>
      <c r="R31" s="603">
        <v>805</v>
      </c>
      <c r="S31" s="606"/>
      <c r="T31" s="606"/>
      <c r="U31" s="606"/>
      <c r="V31" s="606"/>
      <c r="W31" s="606"/>
      <c r="X31" s="606"/>
      <c r="Y31" s="607"/>
      <c r="Z31" s="665">
        <v>0</v>
      </c>
      <c r="AA31" s="665"/>
      <c r="AB31" s="665"/>
      <c r="AC31" s="665"/>
      <c r="AD31" s="666" t="s">
        <v>122</v>
      </c>
      <c r="AE31" s="666"/>
      <c r="AF31" s="666"/>
      <c r="AG31" s="666"/>
      <c r="AH31" s="666"/>
      <c r="AI31" s="666"/>
      <c r="AJ31" s="666"/>
      <c r="AK31" s="666"/>
      <c r="AL31" s="608" t="s">
        <v>234</v>
      </c>
      <c r="AM31" s="609"/>
      <c r="AN31" s="609"/>
      <c r="AO31" s="667"/>
      <c r="AP31" s="695"/>
      <c r="AQ31" s="696"/>
      <c r="AR31" s="696"/>
      <c r="AS31" s="696"/>
      <c r="AT31" s="700"/>
      <c r="AU31" s="209" t="s">
        <v>305</v>
      </c>
      <c r="AV31" s="209"/>
      <c r="AW31" s="209"/>
      <c r="AX31" s="600" t="s">
        <v>306</v>
      </c>
      <c r="AY31" s="601"/>
      <c r="AZ31" s="601"/>
      <c r="BA31" s="601"/>
      <c r="BB31" s="601"/>
      <c r="BC31" s="601"/>
      <c r="BD31" s="601"/>
      <c r="BE31" s="601"/>
      <c r="BF31" s="602"/>
      <c r="BG31" s="681">
        <v>99</v>
      </c>
      <c r="BH31" s="604"/>
      <c r="BI31" s="604"/>
      <c r="BJ31" s="604"/>
      <c r="BK31" s="604"/>
      <c r="BL31" s="604"/>
      <c r="BM31" s="609">
        <v>95.5</v>
      </c>
      <c r="BN31" s="682"/>
      <c r="BO31" s="682"/>
      <c r="BP31" s="682"/>
      <c r="BQ31" s="643"/>
      <c r="BR31" s="681">
        <v>99</v>
      </c>
      <c r="BS31" s="604"/>
      <c r="BT31" s="604"/>
      <c r="BU31" s="604"/>
      <c r="BV31" s="604"/>
      <c r="BW31" s="604"/>
      <c r="BX31" s="609">
        <v>95.1</v>
      </c>
      <c r="BY31" s="682"/>
      <c r="BZ31" s="682"/>
      <c r="CA31" s="682"/>
      <c r="CB31" s="643"/>
      <c r="CD31" s="689"/>
      <c r="CE31" s="690"/>
      <c r="CF31" s="647" t="s">
        <v>307</v>
      </c>
      <c r="CG31" s="644"/>
      <c r="CH31" s="644"/>
      <c r="CI31" s="644"/>
      <c r="CJ31" s="644"/>
      <c r="CK31" s="644"/>
      <c r="CL31" s="644"/>
      <c r="CM31" s="644"/>
      <c r="CN31" s="644"/>
      <c r="CO31" s="644"/>
      <c r="CP31" s="644"/>
      <c r="CQ31" s="645"/>
      <c r="CR31" s="603">
        <v>115328</v>
      </c>
      <c r="CS31" s="604"/>
      <c r="CT31" s="604"/>
      <c r="CU31" s="604"/>
      <c r="CV31" s="604"/>
      <c r="CW31" s="604"/>
      <c r="CX31" s="604"/>
      <c r="CY31" s="605"/>
      <c r="CZ31" s="608">
        <v>1.5</v>
      </c>
      <c r="DA31" s="637"/>
      <c r="DB31" s="637"/>
      <c r="DC31" s="638"/>
      <c r="DD31" s="611">
        <v>110980</v>
      </c>
      <c r="DE31" s="604"/>
      <c r="DF31" s="604"/>
      <c r="DG31" s="604"/>
      <c r="DH31" s="604"/>
      <c r="DI31" s="604"/>
      <c r="DJ31" s="604"/>
      <c r="DK31" s="605"/>
      <c r="DL31" s="611">
        <v>110980</v>
      </c>
      <c r="DM31" s="604"/>
      <c r="DN31" s="604"/>
      <c r="DO31" s="604"/>
      <c r="DP31" s="604"/>
      <c r="DQ31" s="604"/>
      <c r="DR31" s="604"/>
      <c r="DS31" s="604"/>
      <c r="DT31" s="604"/>
      <c r="DU31" s="604"/>
      <c r="DV31" s="605"/>
      <c r="DW31" s="608">
        <v>2.2000000000000002</v>
      </c>
      <c r="DX31" s="637"/>
      <c r="DY31" s="637"/>
      <c r="DZ31" s="637"/>
      <c r="EA31" s="637"/>
      <c r="EB31" s="637"/>
      <c r="EC31" s="639"/>
    </row>
    <row r="32" spans="2:133" ht="11.25" customHeight="1">
      <c r="B32" s="600" t="s">
        <v>308</v>
      </c>
      <c r="C32" s="601"/>
      <c r="D32" s="601"/>
      <c r="E32" s="601"/>
      <c r="F32" s="601"/>
      <c r="G32" s="601"/>
      <c r="H32" s="601"/>
      <c r="I32" s="601"/>
      <c r="J32" s="601"/>
      <c r="K32" s="601"/>
      <c r="L32" s="601"/>
      <c r="M32" s="601"/>
      <c r="N32" s="601"/>
      <c r="O32" s="601"/>
      <c r="P32" s="601"/>
      <c r="Q32" s="602"/>
      <c r="R32" s="603">
        <v>316537</v>
      </c>
      <c r="S32" s="606"/>
      <c r="T32" s="606"/>
      <c r="U32" s="606"/>
      <c r="V32" s="606"/>
      <c r="W32" s="606"/>
      <c r="X32" s="606"/>
      <c r="Y32" s="607"/>
      <c r="Z32" s="665">
        <v>4</v>
      </c>
      <c r="AA32" s="665"/>
      <c r="AB32" s="665"/>
      <c r="AC32" s="665"/>
      <c r="AD32" s="666" t="s">
        <v>234</v>
      </c>
      <c r="AE32" s="666"/>
      <c r="AF32" s="666"/>
      <c r="AG32" s="666"/>
      <c r="AH32" s="666"/>
      <c r="AI32" s="666"/>
      <c r="AJ32" s="666"/>
      <c r="AK32" s="666"/>
      <c r="AL32" s="608" t="s">
        <v>122</v>
      </c>
      <c r="AM32" s="609"/>
      <c r="AN32" s="609"/>
      <c r="AO32" s="667"/>
      <c r="AP32" s="697"/>
      <c r="AQ32" s="698"/>
      <c r="AR32" s="698"/>
      <c r="AS32" s="698"/>
      <c r="AT32" s="701"/>
      <c r="AU32" s="211"/>
      <c r="AV32" s="211"/>
      <c r="AW32" s="211"/>
      <c r="AX32" s="615" t="s">
        <v>309</v>
      </c>
      <c r="AY32" s="616"/>
      <c r="AZ32" s="616"/>
      <c r="BA32" s="616"/>
      <c r="BB32" s="616"/>
      <c r="BC32" s="616"/>
      <c r="BD32" s="616"/>
      <c r="BE32" s="616"/>
      <c r="BF32" s="617"/>
      <c r="BG32" s="680">
        <v>94.6</v>
      </c>
      <c r="BH32" s="619"/>
      <c r="BI32" s="619"/>
      <c r="BJ32" s="619"/>
      <c r="BK32" s="619"/>
      <c r="BL32" s="619"/>
      <c r="BM32" s="663">
        <v>82.2</v>
      </c>
      <c r="BN32" s="619"/>
      <c r="BO32" s="619"/>
      <c r="BP32" s="619"/>
      <c r="BQ32" s="656"/>
      <c r="BR32" s="680">
        <v>94.6</v>
      </c>
      <c r="BS32" s="619"/>
      <c r="BT32" s="619"/>
      <c r="BU32" s="619"/>
      <c r="BV32" s="619"/>
      <c r="BW32" s="619"/>
      <c r="BX32" s="663">
        <v>83.8</v>
      </c>
      <c r="BY32" s="619"/>
      <c r="BZ32" s="619"/>
      <c r="CA32" s="619"/>
      <c r="CB32" s="656"/>
      <c r="CD32" s="691"/>
      <c r="CE32" s="692"/>
      <c r="CF32" s="647" t="s">
        <v>310</v>
      </c>
      <c r="CG32" s="644"/>
      <c r="CH32" s="644"/>
      <c r="CI32" s="644"/>
      <c r="CJ32" s="644"/>
      <c r="CK32" s="644"/>
      <c r="CL32" s="644"/>
      <c r="CM32" s="644"/>
      <c r="CN32" s="644"/>
      <c r="CO32" s="644"/>
      <c r="CP32" s="644"/>
      <c r="CQ32" s="645"/>
      <c r="CR32" s="603" t="s">
        <v>234</v>
      </c>
      <c r="CS32" s="606"/>
      <c r="CT32" s="606"/>
      <c r="CU32" s="606"/>
      <c r="CV32" s="606"/>
      <c r="CW32" s="606"/>
      <c r="CX32" s="606"/>
      <c r="CY32" s="607"/>
      <c r="CZ32" s="608" t="s">
        <v>122</v>
      </c>
      <c r="DA32" s="637"/>
      <c r="DB32" s="637"/>
      <c r="DC32" s="638"/>
      <c r="DD32" s="611" t="s">
        <v>234</v>
      </c>
      <c r="DE32" s="606"/>
      <c r="DF32" s="606"/>
      <c r="DG32" s="606"/>
      <c r="DH32" s="606"/>
      <c r="DI32" s="606"/>
      <c r="DJ32" s="606"/>
      <c r="DK32" s="607"/>
      <c r="DL32" s="611" t="s">
        <v>122</v>
      </c>
      <c r="DM32" s="606"/>
      <c r="DN32" s="606"/>
      <c r="DO32" s="606"/>
      <c r="DP32" s="606"/>
      <c r="DQ32" s="606"/>
      <c r="DR32" s="606"/>
      <c r="DS32" s="606"/>
      <c r="DT32" s="606"/>
      <c r="DU32" s="606"/>
      <c r="DV32" s="607"/>
      <c r="DW32" s="608" t="s">
        <v>122</v>
      </c>
      <c r="DX32" s="637"/>
      <c r="DY32" s="637"/>
      <c r="DZ32" s="637"/>
      <c r="EA32" s="637"/>
      <c r="EB32" s="637"/>
      <c r="EC32" s="639"/>
    </row>
    <row r="33" spans="2:133" ht="11.25" customHeight="1">
      <c r="B33" s="600" t="s">
        <v>311</v>
      </c>
      <c r="C33" s="601"/>
      <c r="D33" s="601"/>
      <c r="E33" s="601"/>
      <c r="F33" s="601"/>
      <c r="G33" s="601"/>
      <c r="H33" s="601"/>
      <c r="I33" s="601"/>
      <c r="J33" s="601"/>
      <c r="K33" s="601"/>
      <c r="L33" s="601"/>
      <c r="M33" s="601"/>
      <c r="N33" s="601"/>
      <c r="O33" s="601"/>
      <c r="P33" s="601"/>
      <c r="Q33" s="602"/>
      <c r="R33" s="603">
        <v>233312</v>
      </c>
      <c r="S33" s="606"/>
      <c r="T33" s="606"/>
      <c r="U33" s="606"/>
      <c r="V33" s="606"/>
      <c r="W33" s="606"/>
      <c r="X33" s="606"/>
      <c r="Y33" s="607"/>
      <c r="Z33" s="665">
        <v>2.9</v>
      </c>
      <c r="AA33" s="665"/>
      <c r="AB33" s="665"/>
      <c r="AC33" s="665"/>
      <c r="AD33" s="666" t="s">
        <v>122</v>
      </c>
      <c r="AE33" s="666"/>
      <c r="AF33" s="666"/>
      <c r="AG33" s="666"/>
      <c r="AH33" s="666"/>
      <c r="AI33" s="666"/>
      <c r="AJ33" s="666"/>
      <c r="AK33" s="666"/>
      <c r="AL33" s="608" t="s">
        <v>234</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312</v>
      </c>
      <c r="CE33" s="644"/>
      <c r="CF33" s="644"/>
      <c r="CG33" s="644"/>
      <c r="CH33" s="644"/>
      <c r="CI33" s="644"/>
      <c r="CJ33" s="644"/>
      <c r="CK33" s="644"/>
      <c r="CL33" s="644"/>
      <c r="CM33" s="644"/>
      <c r="CN33" s="644"/>
      <c r="CO33" s="644"/>
      <c r="CP33" s="644"/>
      <c r="CQ33" s="645"/>
      <c r="CR33" s="603">
        <v>2896674</v>
      </c>
      <c r="CS33" s="604"/>
      <c r="CT33" s="604"/>
      <c r="CU33" s="604"/>
      <c r="CV33" s="604"/>
      <c r="CW33" s="604"/>
      <c r="CX33" s="604"/>
      <c r="CY33" s="605"/>
      <c r="CZ33" s="608">
        <v>37.9</v>
      </c>
      <c r="DA33" s="637"/>
      <c r="DB33" s="637"/>
      <c r="DC33" s="638"/>
      <c r="DD33" s="611">
        <v>2451574</v>
      </c>
      <c r="DE33" s="604"/>
      <c r="DF33" s="604"/>
      <c r="DG33" s="604"/>
      <c r="DH33" s="604"/>
      <c r="DI33" s="604"/>
      <c r="DJ33" s="604"/>
      <c r="DK33" s="605"/>
      <c r="DL33" s="611">
        <v>1985870</v>
      </c>
      <c r="DM33" s="604"/>
      <c r="DN33" s="604"/>
      <c r="DO33" s="604"/>
      <c r="DP33" s="604"/>
      <c r="DQ33" s="604"/>
      <c r="DR33" s="604"/>
      <c r="DS33" s="604"/>
      <c r="DT33" s="604"/>
      <c r="DU33" s="604"/>
      <c r="DV33" s="605"/>
      <c r="DW33" s="608">
        <v>39.799999999999997</v>
      </c>
      <c r="DX33" s="637"/>
      <c r="DY33" s="637"/>
      <c r="DZ33" s="637"/>
      <c r="EA33" s="637"/>
      <c r="EB33" s="637"/>
      <c r="EC33" s="639"/>
    </row>
    <row r="34" spans="2:133" ht="11.25" customHeight="1">
      <c r="B34" s="600" t="s">
        <v>313</v>
      </c>
      <c r="C34" s="601"/>
      <c r="D34" s="601"/>
      <c r="E34" s="601"/>
      <c r="F34" s="601"/>
      <c r="G34" s="601"/>
      <c r="H34" s="601"/>
      <c r="I34" s="601"/>
      <c r="J34" s="601"/>
      <c r="K34" s="601"/>
      <c r="L34" s="601"/>
      <c r="M34" s="601"/>
      <c r="N34" s="601"/>
      <c r="O34" s="601"/>
      <c r="P34" s="601"/>
      <c r="Q34" s="602"/>
      <c r="R34" s="603">
        <v>70483</v>
      </c>
      <c r="S34" s="606"/>
      <c r="T34" s="606"/>
      <c r="U34" s="606"/>
      <c r="V34" s="606"/>
      <c r="W34" s="606"/>
      <c r="X34" s="606"/>
      <c r="Y34" s="607"/>
      <c r="Z34" s="665">
        <v>0.9</v>
      </c>
      <c r="AA34" s="665"/>
      <c r="AB34" s="665"/>
      <c r="AC34" s="665"/>
      <c r="AD34" s="666">
        <v>23</v>
      </c>
      <c r="AE34" s="666"/>
      <c r="AF34" s="666"/>
      <c r="AG34" s="666"/>
      <c r="AH34" s="666"/>
      <c r="AI34" s="666"/>
      <c r="AJ34" s="666"/>
      <c r="AK34" s="666"/>
      <c r="AL34" s="608">
        <v>0</v>
      </c>
      <c r="AM34" s="609"/>
      <c r="AN34" s="609"/>
      <c r="AO34" s="667"/>
      <c r="AP34" s="214"/>
      <c r="AQ34" s="677" t="s">
        <v>314</v>
      </c>
      <c r="AR34" s="678"/>
      <c r="AS34" s="678"/>
      <c r="AT34" s="678"/>
      <c r="AU34" s="678"/>
      <c r="AV34" s="678"/>
      <c r="AW34" s="678"/>
      <c r="AX34" s="678"/>
      <c r="AY34" s="678"/>
      <c r="AZ34" s="678"/>
      <c r="BA34" s="678"/>
      <c r="BB34" s="678"/>
      <c r="BC34" s="678"/>
      <c r="BD34" s="678"/>
      <c r="BE34" s="678"/>
      <c r="BF34" s="679"/>
      <c r="BG34" s="677" t="s">
        <v>315</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316</v>
      </c>
      <c r="CE34" s="644"/>
      <c r="CF34" s="644"/>
      <c r="CG34" s="644"/>
      <c r="CH34" s="644"/>
      <c r="CI34" s="644"/>
      <c r="CJ34" s="644"/>
      <c r="CK34" s="644"/>
      <c r="CL34" s="644"/>
      <c r="CM34" s="644"/>
      <c r="CN34" s="644"/>
      <c r="CO34" s="644"/>
      <c r="CP34" s="644"/>
      <c r="CQ34" s="645"/>
      <c r="CR34" s="603">
        <v>1129544</v>
      </c>
      <c r="CS34" s="606"/>
      <c r="CT34" s="606"/>
      <c r="CU34" s="606"/>
      <c r="CV34" s="606"/>
      <c r="CW34" s="606"/>
      <c r="CX34" s="606"/>
      <c r="CY34" s="607"/>
      <c r="CZ34" s="608">
        <v>14.8</v>
      </c>
      <c r="DA34" s="637"/>
      <c r="DB34" s="637"/>
      <c r="DC34" s="638"/>
      <c r="DD34" s="611">
        <v>885829</v>
      </c>
      <c r="DE34" s="606"/>
      <c r="DF34" s="606"/>
      <c r="DG34" s="606"/>
      <c r="DH34" s="606"/>
      <c r="DI34" s="606"/>
      <c r="DJ34" s="606"/>
      <c r="DK34" s="607"/>
      <c r="DL34" s="611">
        <v>803185</v>
      </c>
      <c r="DM34" s="606"/>
      <c r="DN34" s="606"/>
      <c r="DO34" s="606"/>
      <c r="DP34" s="606"/>
      <c r="DQ34" s="606"/>
      <c r="DR34" s="606"/>
      <c r="DS34" s="606"/>
      <c r="DT34" s="606"/>
      <c r="DU34" s="606"/>
      <c r="DV34" s="607"/>
      <c r="DW34" s="608">
        <v>16.100000000000001</v>
      </c>
      <c r="DX34" s="637"/>
      <c r="DY34" s="637"/>
      <c r="DZ34" s="637"/>
      <c r="EA34" s="637"/>
      <c r="EB34" s="637"/>
      <c r="EC34" s="639"/>
    </row>
    <row r="35" spans="2:133" ht="11.25" customHeight="1">
      <c r="B35" s="600" t="s">
        <v>317</v>
      </c>
      <c r="C35" s="601"/>
      <c r="D35" s="601"/>
      <c r="E35" s="601"/>
      <c r="F35" s="601"/>
      <c r="G35" s="601"/>
      <c r="H35" s="601"/>
      <c r="I35" s="601"/>
      <c r="J35" s="601"/>
      <c r="K35" s="601"/>
      <c r="L35" s="601"/>
      <c r="M35" s="601"/>
      <c r="N35" s="601"/>
      <c r="O35" s="601"/>
      <c r="P35" s="601"/>
      <c r="Q35" s="602"/>
      <c r="R35" s="603">
        <v>712500</v>
      </c>
      <c r="S35" s="606"/>
      <c r="T35" s="606"/>
      <c r="U35" s="606"/>
      <c r="V35" s="606"/>
      <c r="W35" s="606"/>
      <c r="X35" s="606"/>
      <c r="Y35" s="607"/>
      <c r="Z35" s="665">
        <v>9</v>
      </c>
      <c r="AA35" s="665"/>
      <c r="AB35" s="665"/>
      <c r="AC35" s="665"/>
      <c r="AD35" s="666" t="s">
        <v>122</v>
      </c>
      <c r="AE35" s="666"/>
      <c r="AF35" s="666"/>
      <c r="AG35" s="666"/>
      <c r="AH35" s="666"/>
      <c r="AI35" s="666"/>
      <c r="AJ35" s="666"/>
      <c r="AK35" s="666"/>
      <c r="AL35" s="608" t="s">
        <v>132</v>
      </c>
      <c r="AM35" s="609"/>
      <c r="AN35" s="609"/>
      <c r="AO35" s="667"/>
      <c r="AP35" s="214"/>
      <c r="AQ35" s="671" t="s">
        <v>318</v>
      </c>
      <c r="AR35" s="672"/>
      <c r="AS35" s="672"/>
      <c r="AT35" s="672"/>
      <c r="AU35" s="672"/>
      <c r="AV35" s="672"/>
      <c r="AW35" s="672"/>
      <c r="AX35" s="672"/>
      <c r="AY35" s="673"/>
      <c r="AZ35" s="668">
        <v>875444</v>
      </c>
      <c r="BA35" s="669"/>
      <c r="BB35" s="669"/>
      <c r="BC35" s="669"/>
      <c r="BD35" s="669"/>
      <c r="BE35" s="669"/>
      <c r="BF35" s="670"/>
      <c r="BG35" s="674" t="s">
        <v>319</v>
      </c>
      <c r="BH35" s="675"/>
      <c r="BI35" s="675"/>
      <c r="BJ35" s="675"/>
      <c r="BK35" s="675"/>
      <c r="BL35" s="675"/>
      <c r="BM35" s="675"/>
      <c r="BN35" s="675"/>
      <c r="BO35" s="675"/>
      <c r="BP35" s="675"/>
      <c r="BQ35" s="675"/>
      <c r="BR35" s="675"/>
      <c r="BS35" s="675"/>
      <c r="BT35" s="675"/>
      <c r="BU35" s="676"/>
      <c r="BV35" s="668">
        <v>160039</v>
      </c>
      <c r="BW35" s="669"/>
      <c r="BX35" s="669"/>
      <c r="BY35" s="669"/>
      <c r="BZ35" s="669"/>
      <c r="CA35" s="669"/>
      <c r="CB35" s="670"/>
      <c r="CD35" s="647" t="s">
        <v>320</v>
      </c>
      <c r="CE35" s="644"/>
      <c r="CF35" s="644"/>
      <c r="CG35" s="644"/>
      <c r="CH35" s="644"/>
      <c r="CI35" s="644"/>
      <c r="CJ35" s="644"/>
      <c r="CK35" s="644"/>
      <c r="CL35" s="644"/>
      <c r="CM35" s="644"/>
      <c r="CN35" s="644"/>
      <c r="CO35" s="644"/>
      <c r="CP35" s="644"/>
      <c r="CQ35" s="645"/>
      <c r="CR35" s="603">
        <v>24516</v>
      </c>
      <c r="CS35" s="604"/>
      <c r="CT35" s="604"/>
      <c r="CU35" s="604"/>
      <c r="CV35" s="604"/>
      <c r="CW35" s="604"/>
      <c r="CX35" s="604"/>
      <c r="CY35" s="605"/>
      <c r="CZ35" s="608">
        <v>0.3</v>
      </c>
      <c r="DA35" s="637"/>
      <c r="DB35" s="637"/>
      <c r="DC35" s="638"/>
      <c r="DD35" s="611">
        <v>17468</v>
      </c>
      <c r="DE35" s="604"/>
      <c r="DF35" s="604"/>
      <c r="DG35" s="604"/>
      <c r="DH35" s="604"/>
      <c r="DI35" s="604"/>
      <c r="DJ35" s="604"/>
      <c r="DK35" s="605"/>
      <c r="DL35" s="611">
        <v>17468</v>
      </c>
      <c r="DM35" s="604"/>
      <c r="DN35" s="604"/>
      <c r="DO35" s="604"/>
      <c r="DP35" s="604"/>
      <c r="DQ35" s="604"/>
      <c r="DR35" s="604"/>
      <c r="DS35" s="604"/>
      <c r="DT35" s="604"/>
      <c r="DU35" s="604"/>
      <c r="DV35" s="605"/>
      <c r="DW35" s="608">
        <v>0.4</v>
      </c>
      <c r="DX35" s="637"/>
      <c r="DY35" s="637"/>
      <c r="DZ35" s="637"/>
      <c r="EA35" s="637"/>
      <c r="EB35" s="637"/>
      <c r="EC35" s="639"/>
    </row>
    <row r="36" spans="2:133" ht="11.25" customHeight="1">
      <c r="B36" s="600" t="s">
        <v>321</v>
      </c>
      <c r="C36" s="601"/>
      <c r="D36" s="601"/>
      <c r="E36" s="601"/>
      <c r="F36" s="601"/>
      <c r="G36" s="601"/>
      <c r="H36" s="601"/>
      <c r="I36" s="601"/>
      <c r="J36" s="601"/>
      <c r="K36" s="601"/>
      <c r="L36" s="601"/>
      <c r="M36" s="601"/>
      <c r="N36" s="601"/>
      <c r="O36" s="601"/>
      <c r="P36" s="601"/>
      <c r="Q36" s="602"/>
      <c r="R36" s="603" t="s">
        <v>122</v>
      </c>
      <c r="S36" s="606"/>
      <c r="T36" s="606"/>
      <c r="U36" s="606"/>
      <c r="V36" s="606"/>
      <c r="W36" s="606"/>
      <c r="X36" s="606"/>
      <c r="Y36" s="607"/>
      <c r="Z36" s="665" t="s">
        <v>234</v>
      </c>
      <c r="AA36" s="665"/>
      <c r="AB36" s="665"/>
      <c r="AC36" s="665"/>
      <c r="AD36" s="666" t="s">
        <v>122</v>
      </c>
      <c r="AE36" s="666"/>
      <c r="AF36" s="666"/>
      <c r="AG36" s="666"/>
      <c r="AH36" s="666"/>
      <c r="AI36" s="666"/>
      <c r="AJ36" s="666"/>
      <c r="AK36" s="666"/>
      <c r="AL36" s="608" t="s">
        <v>122</v>
      </c>
      <c r="AM36" s="609"/>
      <c r="AN36" s="609"/>
      <c r="AO36" s="667"/>
      <c r="AQ36" s="640" t="s">
        <v>322</v>
      </c>
      <c r="AR36" s="641"/>
      <c r="AS36" s="641"/>
      <c r="AT36" s="641"/>
      <c r="AU36" s="641"/>
      <c r="AV36" s="641"/>
      <c r="AW36" s="641"/>
      <c r="AX36" s="641"/>
      <c r="AY36" s="642"/>
      <c r="AZ36" s="603">
        <v>157041</v>
      </c>
      <c r="BA36" s="606"/>
      <c r="BB36" s="606"/>
      <c r="BC36" s="606"/>
      <c r="BD36" s="604"/>
      <c r="BE36" s="604"/>
      <c r="BF36" s="643"/>
      <c r="BG36" s="647" t="s">
        <v>323</v>
      </c>
      <c r="BH36" s="644"/>
      <c r="BI36" s="644"/>
      <c r="BJ36" s="644"/>
      <c r="BK36" s="644"/>
      <c r="BL36" s="644"/>
      <c r="BM36" s="644"/>
      <c r="BN36" s="644"/>
      <c r="BO36" s="644"/>
      <c r="BP36" s="644"/>
      <c r="BQ36" s="644"/>
      <c r="BR36" s="644"/>
      <c r="BS36" s="644"/>
      <c r="BT36" s="644"/>
      <c r="BU36" s="645"/>
      <c r="BV36" s="603">
        <v>143495</v>
      </c>
      <c r="BW36" s="606"/>
      <c r="BX36" s="606"/>
      <c r="BY36" s="606"/>
      <c r="BZ36" s="606"/>
      <c r="CA36" s="606"/>
      <c r="CB36" s="646"/>
      <c r="CD36" s="647" t="s">
        <v>324</v>
      </c>
      <c r="CE36" s="644"/>
      <c r="CF36" s="644"/>
      <c r="CG36" s="644"/>
      <c r="CH36" s="644"/>
      <c r="CI36" s="644"/>
      <c r="CJ36" s="644"/>
      <c r="CK36" s="644"/>
      <c r="CL36" s="644"/>
      <c r="CM36" s="644"/>
      <c r="CN36" s="644"/>
      <c r="CO36" s="644"/>
      <c r="CP36" s="644"/>
      <c r="CQ36" s="645"/>
      <c r="CR36" s="603">
        <v>670831</v>
      </c>
      <c r="CS36" s="606"/>
      <c r="CT36" s="606"/>
      <c r="CU36" s="606"/>
      <c r="CV36" s="606"/>
      <c r="CW36" s="606"/>
      <c r="CX36" s="606"/>
      <c r="CY36" s="607"/>
      <c r="CZ36" s="608">
        <v>8.8000000000000007</v>
      </c>
      <c r="DA36" s="637"/>
      <c r="DB36" s="637"/>
      <c r="DC36" s="638"/>
      <c r="DD36" s="611">
        <v>630207</v>
      </c>
      <c r="DE36" s="606"/>
      <c r="DF36" s="606"/>
      <c r="DG36" s="606"/>
      <c r="DH36" s="606"/>
      <c r="DI36" s="606"/>
      <c r="DJ36" s="606"/>
      <c r="DK36" s="607"/>
      <c r="DL36" s="611">
        <v>507622</v>
      </c>
      <c r="DM36" s="606"/>
      <c r="DN36" s="606"/>
      <c r="DO36" s="606"/>
      <c r="DP36" s="606"/>
      <c r="DQ36" s="606"/>
      <c r="DR36" s="606"/>
      <c r="DS36" s="606"/>
      <c r="DT36" s="606"/>
      <c r="DU36" s="606"/>
      <c r="DV36" s="607"/>
      <c r="DW36" s="608">
        <v>10.199999999999999</v>
      </c>
      <c r="DX36" s="637"/>
      <c r="DY36" s="637"/>
      <c r="DZ36" s="637"/>
      <c r="EA36" s="637"/>
      <c r="EB36" s="637"/>
      <c r="EC36" s="639"/>
    </row>
    <row r="37" spans="2:133" ht="11.25" customHeight="1">
      <c r="B37" s="600" t="s">
        <v>325</v>
      </c>
      <c r="C37" s="601"/>
      <c r="D37" s="601"/>
      <c r="E37" s="601"/>
      <c r="F37" s="601"/>
      <c r="G37" s="601"/>
      <c r="H37" s="601"/>
      <c r="I37" s="601"/>
      <c r="J37" s="601"/>
      <c r="K37" s="601"/>
      <c r="L37" s="601"/>
      <c r="M37" s="601"/>
      <c r="N37" s="601"/>
      <c r="O37" s="601"/>
      <c r="P37" s="601"/>
      <c r="Q37" s="602"/>
      <c r="R37" s="603">
        <v>278300</v>
      </c>
      <c r="S37" s="606"/>
      <c r="T37" s="606"/>
      <c r="U37" s="606"/>
      <c r="V37" s="606"/>
      <c r="W37" s="606"/>
      <c r="X37" s="606"/>
      <c r="Y37" s="607"/>
      <c r="Z37" s="665">
        <v>3.5</v>
      </c>
      <c r="AA37" s="665"/>
      <c r="AB37" s="665"/>
      <c r="AC37" s="665"/>
      <c r="AD37" s="666" t="s">
        <v>122</v>
      </c>
      <c r="AE37" s="666"/>
      <c r="AF37" s="666"/>
      <c r="AG37" s="666"/>
      <c r="AH37" s="666"/>
      <c r="AI37" s="666"/>
      <c r="AJ37" s="666"/>
      <c r="AK37" s="666"/>
      <c r="AL37" s="608" t="s">
        <v>132</v>
      </c>
      <c r="AM37" s="609"/>
      <c r="AN37" s="609"/>
      <c r="AO37" s="667"/>
      <c r="AQ37" s="640" t="s">
        <v>326</v>
      </c>
      <c r="AR37" s="641"/>
      <c r="AS37" s="641"/>
      <c r="AT37" s="641"/>
      <c r="AU37" s="641"/>
      <c r="AV37" s="641"/>
      <c r="AW37" s="641"/>
      <c r="AX37" s="641"/>
      <c r="AY37" s="642"/>
      <c r="AZ37" s="603" t="s">
        <v>234</v>
      </c>
      <c r="BA37" s="606"/>
      <c r="BB37" s="606"/>
      <c r="BC37" s="606"/>
      <c r="BD37" s="604"/>
      <c r="BE37" s="604"/>
      <c r="BF37" s="643"/>
      <c r="BG37" s="647" t="s">
        <v>327</v>
      </c>
      <c r="BH37" s="644"/>
      <c r="BI37" s="644"/>
      <c r="BJ37" s="644"/>
      <c r="BK37" s="644"/>
      <c r="BL37" s="644"/>
      <c r="BM37" s="644"/>
      <c r="BN37" s="644"/>
      <c r="BO37" s="644"/>
      <c r="BP37" s="644"/>
      <c r="BQ37" s="644"/>
      <c r="BR37" s="644"/>
      <c r="BS37" s="644"/>
      <c r="BT37" s="644"/>
      <c r="BU37" s="645"/>
      <c r="BV37" s="603">
        <v>3344</v>
      </c>
      <c r="BW37" s="606"/>
      <c r="BX37" s="606"/>
      <c r="BY37" s="606"/>
      <c r="BZ37" s="606"/>
      <c r="CA37" s="606"/>
      <c r="CB37" s="646"/>
      <c r="CD37" s="647" t="s">
        <v>328</v>
      </c>
      <c r="CE37" s="644"/>
      <c r="CF37" s="644"/>
      <c r="CG37" s="644"/>
      <c r="CH37" s="644"/>
      <c r="CI37" s="644"/>
      <c r="CJ37" s="644"/>
      <c r="CK37" s="644"/>
      <c r="CL37" s="644"/>
      <c r="CM37" s="644"/>
      <c r="CN37" s="644"/>
      <c r="CO37" s="644"/>
      <c r="CP37" s="644"/>
      <c r="CQ37" s="645"/>
      <c r="CR37" s="603">
        <v>470596</v>
      </c>
      <c r="CS37" s="604"/>
      <c r="CT37" s="604"/>
      <c r="CU37" s="604"/>
      <c r="CV37" s="604"/>
      <c r="CW37" s="604"/>
      <c r="CX37" s="604"/>
      <c r="CY37" s="605"/>
      <c r="CZ37" s="608">
        <v>6.2</v>
      </c>
      <c r="DA37" s="637"/>
      <c r="DB37" s="637"/>
      <c r="DC37" s="638"/>
      <c r="DD37" s="611">
        <v>458766</v>
      </c>
      <c r="DE37" s="604"/>
      <c r="DF37" s="604"/>
      <c r="DG37" s="604"/>
      <c r="DH37" s="604"/>
      <c r="DI37" s="604"/>
      <c r="DJ37" s="604"/>
      <c r="DK37" s="605"/>
      <c r="DL37" s="611">
        <v>410305</v>
      </c>
      <c r="DM37" s="604"/>
      <c r="DN37" s="604"/>
      <c r="DO37" s="604"/>
      <c r="DP37" s="604"/>
      <c r="DQ37" s="604"/>
      <c r="DR37" s="604"/>
      <c r="DS37" s="604"/>
      <c r="DT37" s="604"/>
      <c r="DU37" s="604"/>
      <c r="DV37" s="605"/>
      <c r="DW37" s="608">
        <v>8.1999999999999993</v>
      </c>
      <c r="DX37" s="637"/>
      <c r="DY37" s="637"/>
      <c r="DZ37" s="637"/>
      <c r="EA37" s="637"/>
      <c r="EB37" s="637"/>
      <c r="EC37" s="639"/>
    </row>
    <row r="38" spans="2:133" ht="11.25" customHeight="1">
      <c r="B38" s="615" t="s">
        <v>329</v>
      </c>
      <c r="C38" s="616"/>
      <c r="D38" s="616"/>
      <c r="E38" s="616"/>
      <c r="F38" s="616"/>
      <c r="G38" s="616"/>
      <c r="H38" s="616"/>
      <c r="I38" s="616"/>
      <c r="J38" s="616"/>
      <c r="K38" s="616"/>
      <c r="L38" s="616"/>
      <c r="M38" s="616"/>
      <c r="N38" s="616"/>
      <c r="O38" s="616"/>
      <c r="P38" s="616"/>
      <c r="Q38" s="617"/>
      <c r="R38" s="618">
        <v>7919270</v>
      </c>
      <c r="S38" s="655"/>
      <c r="T38" s="655"/>
      <c r="U38" s="655"/>
      <c r="V38" s="655"/>
      <c r="W38" s="655"/>
      <c r="X38" s="655"/>
      <c r="Y38" s="660"/>
      <c r="Z38" s="661">
        <v>100</v>
      </c>
      <c r="AA38" s="661"/>
      <c r="AB38" s="661"/>
      <c r="AC38" s="661"/>
      <c r="AD38" s="662">
        <v>4708015</v>
      </c>
      <c r="AE38" s="662"/>
      <c r="AF38" s="662"/>
      <c r="AG38" s="662"/>
      <c r="AH38" s="662"/>
      <c r="AI38" s="662"/>
      <c r="AJ38" s="662"/>
      <c r="AK38" s="662"/>
      <c r="AL38" s="621">
        <v>100</v>
      </c>
      <c r="AM38" s="663"/>
      <c r="AN38" s="663"/>
      <c r="AO38" s="664"/>
      <c r="AQ38" s="640" t="s">
        <v>330</v>
      </c>
      <c r="AR38" s="641"/>
      <c r="AS38" s="641"/>
      <c r="AT38" s="641"/>
      <c r="AU38" s="641"/>
      <c r="AV38" s="641"/>
      <c r="AW38" s="641"/>
      <c r="AX38" s="641"/>
      <c r="AY38" s="642"/>
      <c r="AZ38" s="603" t="s">
        <v>122</v>
      </c>
      <c r="BA38" s="606"/>
      <c r="BB38" s="606"/>
      <c r="BC38" s="606"/>
      <c r="BD38" s="604"/>
      <c r="BE38" s="604"/>
      <c r="BF38" s="643"/>
      <c r="BG38" s="647" t="s">
        <v>331</v>
      </c>
      <c r="BH38" s="644"/>
      <c r="BI38" s="644"/>
      <c r="BJ38" s="644"/>
      <c r="BK38" s="644"/>
      <c r="BL38" s="644"/>
      <c r="BM38" s="644"/>
      <c r="BN38" s="644"/>
      <c r="BO38" s="644"/>
      <c r="BP38" s="644"/>
      <c r="BQ38" s="644"/>
      <c r="BR38" s="644"/>
      <c r="BS38" s="644"/>
      <c r="BT38" s="644"/>
      <c r="BU38" s="645"/>
      <c r="BV38" s="603">
        <v>5535</v>
      </c>
      <c r="BW38" s="606"/>
      <c r="BX38" s="606"/>
      <c r="BY38" s="606"/>
      <c r="BZ38" s="606"/>
      <c r="CA38" s="606"/>
      <c r="CB38" s="646"/>
      <c r="CD38" s="647" t="s">
        <v>332</v>
      </c>
      <c r="CE38" s="644"/>
      <c r="CF38" s="644"/>
      <c r="CG38" s="644"/>
      <c r="CH38" s="644"/>
      <c r="CI38" s="644"/>
      <c r="CJ38" s="644"/>
      <c r="CK38" s="644"/>
      <c r="CL38" s="644"/>
      <c r="CM38" s="644"/>
      <c r="CN38" s="644"/>
      <c r="CO38" s="644"/>
      <c r="CP38" s="644"/>
      <c r="CQ38" s="645"/>
      <c r="CR38" s="603">
        <v>875444</v>
      </c>
      <c r="CS38" s="606"/>
      <c r="CT38" s="606"/>
      <c r="CU38" s="606"/>
      <c r="CV38" s="606"/>
      <c r="CW38" s="606"/>
      <c r="CX38" s="606"/>
      <c r="CY38" s="607"/>
      <c r="CZ38" s="608">
        <v>11.5</v>
      </c>
      <c r="DA38" s="637"/>
      <c r="DB38" s="637"/>
      <c r="DC38" s="638"/>
      <c r="DD38" s="611">
        <v>724221</v>
      </c>
      <c r="DE38" s="606"/>
      <c r="DF38" s="606"/>
      <c r="DG38" s="606"/>
      <c r="DH38" s="606"/>
      <c r="DI38" s="606"/>
      <c r="DJ38" s="606"/>
      <c r="DK38" s="607"/>
      <c r="DL38" s="611">
        <v>657595</v>
      </c>
      <c r="DM38" s="606"/>
      <c r="DN38" s="606"/>
      <c r="DO38" s="606"/>
      <c r="DP38" s="606"/>
      <c r="DQ38" s="606"/>
      <c r="DR38" s="606"/>
      <c r="DS38" s="606"/>
      <c r="DT38" s="606"/>
      <c r="DU38" s="606"/>
      <c r="DV38" s="607"/>
      <c r="DW38" s="608">
        <v>13.2</v>
      </c>
      <c r="DX38" s="637"/>
      <c r="DY38" s="637"/>
      <c r="DZ38" s="637"/>
      <c r="EA38" s="637"/>
      <c r="EB38" s="637"/>
      <c r="EC38" s="639"/>
    </row>
    <row r="39" spans="2:133" ht="11.25" customHeight="1">
      <c r="AQ39" s="640" t="s">
        <v>333</v>
      </c>
      <c r="AR39" s="641"/>
      <c r="AS39" s="641"/>
      <c r="AT39" s="641"/>
      <c r="AU39" s="641"/>
      <c r="AV39" s="641"/>
      <c r="AW39" s="641"/>
      <c r="AX39" s="641"/>
      <c r="AY39" s="642"/>
      <c r="AZ39" s="603" t="s">
        <v>132</v>
      </c>
      <c r="BA39" s="606"/>
      <c r="BB39" s="606"/>
      <c r="BC39" s="606"/>
      <c r="BD39" s="604"/>
      <c r="BE39" s="604"/>
      <c r="BF39" s="643"/>
      <c r="BG39" s="648" t="s">
        <v>334</v>
      </c>
      <c r="BH39" s="649"/>
      <c r="BI39" s="649"/>
      <c r="BJ39" s="649"/>
      <c r="BK39" s="649"/>
      <c r="BL39" s="215"/>
      <c r="BM39" s="644" t="s">
        <v>335</v>
      </c>
      <c r="BN39" s="644"/>
      <c r="BO39" s="644"/>
      <c r="BP39" s="644"/>
      <c r="BQ39" s="644"/>
      <c r="BR39" s="644"/>
      <c r="BS39" s="644"/>
      <c r="BT39" s="644"/>
      <c r="BU39" s="645"/>
      <c r="BV39" s="603">
        <v>85</v>
      </c>
      <c r="BW39" s="606"/>
      <c r="BX39" s="606"/>
      <c r="BY39" s="606"/>
      <c r="BZ39" s="606"/>
      <c r="CA39" s="606"/>
      <c r="CB39" s="646"/>
      <c r="CD39" s="647" t="s">
        <v>336</v>
      </c>
      <c r="CE39" s="644"/>
      <c r="CF39" s="644"/>
      <c r="CG39" s="644"/>
      <c r="CH39" s="644"/>
      <c r="CI39" s="644"/>
      <c r="CJ39" s="644"/>
      <c r="CK39" s="644"/>
      <c r="CL39" s="644"/>
      <c r="CM39" s="644"/>
      <c r="CN39" s="644"/>
      <c r="CO39" s="644"/>
      <c r="CP39" s="644"/>
      <c r="CQ39" s="645"/>
      <c r="CR39" s="603">
        <v>196339</v>
      </c>
      <c r="CS39" s="604"/>
      <c r="CT39" s="604"/>
      <c r="CU39" s="604"/>
      <c r="CV39" s="604"/>
      <c r="CW39" s="604"/>
      <c r="CX39" s="604"/>
      <c r="CY39" s="605"/>
      <c r="CZ39" s="608">
        <v>2.6</v>
      </c>
      <c r="DA39" s="637"/>
      <c r="DB39" s="637"/>
      <c r="DC39" s="638"/>
      <c r="DD39" s="611">
        <v>193849</v>
      </c>
      <c r="DE39" s="604"/>
      <c r="DF39" s="604"/>
      <c r="DG39" s="604"/>
      <c r="DH39" s="604"/>
      <c r="DI39" s="604"/>
      <c r="DJ39" s="604"/>
      <c r="DK39" s="605"/>
      <c r="DL39" s="611" t="s">
        <v>122</v>
      </c>
      <c r="DM39" s="604"/>
      <c r="DN39" s="604"/>
      <c r="DO39" s="604"/>
      <c r="DP39" s="604"/>
      <c r="DQ39" s="604"/>
      <c r="DR39" s="604"/>
      <c r="DS39" s="604"/>
      <c r="DT39" s="604"/>
      <c r="DU39" s="604"/>
      <c r="DV39" s="605"/>
      <c r="DW39" s="608" t="s">
        <v>234</v>
      </c>
      <c r="DX39" s="637"/>
      <c r="DY39" s="637"/>
      <c r="DZ39" s="637"/>
      <c r="EA39" s="637"/>
      <c r="EB39" s="637"/>
      <c r="EC39" s="639"/>
    </row>
    <row r="40" spans="2:133" ht="11.25" customHeight="1">
      <c r="AQ40" s="640" t="s">
        <v>337</v>
      </c>
      <c r="AR40" s="641"/>
      <c r="AS40" s="641"/>
      <c r="AT40" s="641"/>
      <c r="AU40" s="641"/>
      <c r="AV40" s="641"/>
      <c r="AW40" s="641"/>
      <c r="AX40" s="641"/>
      <c r="AY40" s="642"/>
      <c r="AZ40" s="603">
        <v>193670</v>
      </c>
      <c r="BA40" s="606"/>
      <c r="BB40" s="606"/>
      <c r="BC40" s="606"/>
      <c r="BD40" s="604"/>
      <c r="BE40" s="604"/>
      <c r="BF40" s="643"/>
      <c r="BG40" s="648"/>
      <c r="BH40" s="649"/>
      <c r="BI40" s="649"/>
      <c r="BJ40" s="649"/>
      <c r="BK40" s="649"/>
      <c r="BL40" s="215"/>
      <c r="BM40" s="644" t="s">
        <v>338</v>
      </c>
      <c r="BN40" s="644"/>
      <c r="BO40" s="644"/>
      <c r="BP40" s="644"/>
      <c r="BQ40" s="644"/>
      <c r="BR40" s="644"/>
      <c r="BS40" s="644"/>
      <c r="BT40" s="644"/>
      <c r="BU40" s="645"/>
      <c r="BV40" s="603">
        <v>103</v>
      </c>
      <c r="BW40" s="606"/>
      <c r="BX40" s="606"/>
      <c r="BY40" s="606"/>
      <c r="BZ40" s="606"/>
      <c r="CA40" s="606"/>
      <c r="CB40" s="646"/>
      <c r="CD40" s="647" t="s">
        <v>339</v>
      </c>
      <c r="CE40" s="644"/>
      <c r="CF40" s="644"/>
      <c r="CG40" s="644"/>
      <c r="CH40" s="644"/>
      <c r="CI40" s="644"/>
      <c r="CJ40" s="644"/>
      <c r="CK40" s="644"/>
      <c r="CL40" s="644"/>
      <c r="CM40" s="644"/>
      <c r="CN40" s="644"/>
      <c r="CO40" s="644"/>
      <c r="CP40" s="644"/>
      <c r="CQ40" s="645"/>
      <c r="CR40" s="603" t="s">
        <v>234</v>
      </c>
      <c r="CS40" s="606"/>
      <c r="CT40" s="606"/>
      <c r="CU40" s="606"/>
      <c r="CV40" s="606"/>
      <c r="CW40" s="606"/>
      <c r="CX40" s="606"/>
      <c r="CY40" s="607"/>
      <c r="CZ40" s="608" t="s">
        <v>234</v>
      </c>
      <c r="DA40" s="637"/>
      <c r="DB40" s="637"/>
      <c r="DC40" s="638"/>
      <c r="DD40" s="611" t="s">
        <v>122</v>
      </c>
      <c r="DE40" s="606"/>
      <c r="DF40" s="606"/>
      <c r="DG40" s="606"/>
      <c r="DH40" s="606"/>
      <c r="DI40" s="606"/>
      <c r="DJ40" s="606"/>
      <c r="DK40" s="607"/>
      <c r="DL40" s="611" t="s">
        <v>122</v>
      </c>
      <c r="DM40" s="606"/>
      <c r="DN40" s="606"/>
      <c r="DO40" s="606"/>
      <c r="DP40" s="606"/>
      <c r="DQ40" s="606"/>
      <c r="DR40" s="606"/>
      <c r="DS40" s="606"/>
      <c r="DT40" s="606"/>
      <c r="DU40" s="606"/>
      <c r="DV40" s="607"/>
      <c r="DW40" s="608" t="s">
        <v>122</v>
      </c>
      <c r="DX40" s="637"/>
      <c r="DY40" s="637"/>
      <c r="DZ40" s="637"/>
      <c r="EA40" s="637"/>
      <c r="EB40" s="637"/>
      <c r="EC40" s="639"/>
    </row>
    <row r="41" spans="2:133" ht="11.25" customHeight="1">
      <c r="AQ41" s="652" t="s">
        <v>340</v>
      </c>
      <c r="AR41" s="653"/>
      <c r="AS41" s="653"/>
      <c r="AT41" s="653"/>
      <c r="AU41" s="653"/>
      <c r="AV41" s="653"/>
      <c r="AW41" s="653"/>
      <c r="AX41" s="653"/>
      <c r="AY41" s="654"/>
      <c r="AZ41" s="618">
        <v>524733</v>
      </c>
      <c r="BA41" s="655"/>
      <c r="BB41" s="655"/>
      <c r="BC41" s="655"/>
      <c r="BD41" s="619"/>
      <c r="BE41" s="619"/>
      <c r="BF41" s="656"/>
      <c r="BG41" s="650"/>
      <c r="BH41" s="651"/>
      <c r="BI41" s="651"/>
      <c r="BJ41" s="651"/>
      <c r="BK41" s="651"/>
      <c r="BL41" s="216"/>
      <c r="BM41" s="657" t="s">
        <v>341</v>
      </c>
      <c r="BN41" s="657"/>
      <c r="BO41" s="657"/>
      <c r="BP41" s="657"/>
      <c r="BQ41" s="657"/>
      <c r="BR41" s="657"/>
      <c r="BS41" s="657"/>
      <c r="BT41" s="657"/>
      <c r="BU41" s="658"/>
      <c r="BV41" s="618">
        <v>329</v>
      </c>
      <c r="BW41" s="655"/>
      <c r="BX41" s="655"/>
      <c r="BY41" s="655"/>
      <c r="BZ41" s="655"/>
      <c r="CA41" s="655"/>
      <c r="CB41" s="659"/>
      <c r="CD41" s="647" t="s">
        <v>342</v>
      </c>
      <c r="CE41" s="644"/>
      <c r="CF41" s="644"/>
      <c r="CG41" s="644"/>
      <c r="CH41" s="644"/>
      <c r="CI41" s="644"/>
      <c r="CJ41" s="644"/>
      <c r="CK41" s="644"/>
      <c r="CL41" s="644"/>
      <c r="CM41" s="644"/>
      <c r="CN41" s="644"/>
      <c r="CO41" s="644"/>
      <c r="CP41" s="644"/>
      <c r="CQ41" s="645"/>
      <c r="CR41" s="603" t="s">
        <v>234</v>
      </c>
      <c r="CS41" s="604"/>
      <c r="CT41" s="604"/>
      <c r="CU41" s="604"/>
      <c r="CV41" s="604"/>
      <c r="CW41" s="604"/>
      <c r="CX41" s="604"/>
      <c r="CY41" s="605"/>
      <c r="CZ41" s="608" t="s">
        <v>122</v>
      </c>
      <c r="DA41" s="637"/>
      <c r="DB41" s="637"/>
      <c r="DC41" s="638"/>
      <c r="DD41" s="611" t="s">
        <v>122</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344</v>
      </c>
      <c r="CE42" s="601"/>
      <c r="CF42" s="601"/>
      <c r="CG42" s="601"/>
      <c r="CH42" s="601"/>
      <c r="CI42" s="601"/>
      <c r="CJ42" s="601"/>
      <c r="CK42" s="601"/>
      <c r="CL42" s="601"/>
      <c r="CM42" s="601"/>
      <c r="CN42" s="601"/>
      <c r="CO42" s="601"/>
      <c r="CP42" s="601"/>
      <c r="CQ42" s="602"/>
      <c r="CR42" s="603">
        <v>692351</v>
      </c>
      <c r="CS42" s="606"/>
      <c r="CT42" s="606"/>
      <c r="CU42" s="606"/>
      <c r="CV42" s="606"/>
      <c r="CW42" s="606"/>
      <c r="CX42" s="606"/>
      <c r="CY42" s="607"/>
      <c r="CZ42" s="608">
        <v>9.1</v>
      </c>
      <c r="DA42" s="609"/>
      <c r="DB42" s="609"/>
      <c r="DC42" s="610"/>
      <c r="DD42" s="611">
        <v>125353</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346</v>
      </c>
      <c r="CE43" s="601"/>
      <c r="CF43" s="601"/>
      <c r="CG43" s="601"/>
      <c r="CH43" s="601"/>
      <c r="CI43" s="601"/>
      <c r="CJ43" s="601"/>
      <c r="CK43" s="601"/>
      <c r="CL43" s="601"/>
      <c r="CM43" s="601"/>
      <c r="CN43" s="601"/>
      <c r="CO43" s="601"/>
      <c r="CP43" s="601"/>
      <c r="CQ43" s="602"/>
      <c r="CR43" s="603" t="s">
        <v>132</v>
      </c>
      <c r="CS43" s="604"/>
      <c r="CT43" s="604"/>
      <c r="CU43" s="604"/>
      <c r="CV43" s="604"/>
      <c r="CW43" s="604"/>
      <c r="CX43" s="604"/>
      <c r="CY43" s="605"/>
      <c r="CZ43" s="608" t="s">
        <v>132</v>
      </c>
      <c r="DA43" s="637"/>
      <c r="DB43" s="637"/>
      <c r="DC43" s="638"/>
      <c r="DD43" s="611" t="s">
        <v>122</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c r="B44" s="220" t="s">
        <v>347</v>
      </c>
      <c r="CD44" s="631" t="s">
        <v>298</v>
      </c>
      <c r="CE44" s="632"/>
      <c r="CF44" s="600" t="s">
        <v>348</v>
      </c>
      <c r="CG44" s="601"/>
      <c r="CH44" s="601"/>
      <c r="CI44" s="601"/>
      <c r="CJ44" s="601"/>
      <c r="CK44" s="601"/>
      <c r="CL44" s="601"/>
      <c r="CM44" s="601"/>
      <c r="CN44" s="601"/>
      <c r="CO44" s="601"/>
      <c r="CP44" s="601"/>
      <c r="CQ44" s="602"/>
      <c r="CR44" s="603">
        <v>692351</v>
      </c>
      <c r="CS44" s="606"/>
      <c r="CT44" s="606"/>
      <c r="CU44" s="606"/>
      <c r="CV44" s="606"/>
      <c r="CW44" s="606"/>
      <c r="CX44" s="606"/>
      <c r="CY44" s="607"/>
      <c r="CZ44" s="608">
        <v>9.1</v>
      </c>
      <c r="DA44" s="609"/>
      <c r="DB44" s="609"/>
      <c r="DC44" s="610"/>
      <c r="DD44" s="611">
        <v>125353</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c r="CD45" s="633"/>
      <c r="CE45" s="634"/>
      <c r="CF45" s="600" t="s">
        <v>349</v>
      </c>
      <c r="CG45" s="601"/>
      <c r="CH45" s="601"/>
      <c r="CI45" s="601"/>
      <c r="CJ45" s="601"/>
      <c r="CK45" s="601"/>
      <c r="CL45" s="601"/>
      <c r="CM45" s="601"/>
      <c r="CN45" s="601"/>
      <c r="CO45" s="601"/>
      <c r="CP45" s="601"/>
      <c r="CQ45" s="602"/>
      <c r="CR45" s="603">
        <v>339953</v>
      </c>
      <c r="CS45" s="604"/>
      <c r="CT45" s="604"/>
      <c r="CU45" s="604"/>
      <c r="CV45" s="604"/>
      <c r="CW45" s="604"/>
      <c r="CX45" s="604"/>
      <c r="CY45" s="605"/>
      <c r="CZ45" s="608">
        <v>4.5</v>
      </c>
      <c r="DA45" s="637"/>
      <c r="DB45" s="637"/>
      <c r="DC45" s="638"/>
      <c r="DD45" s="611">
        <v>12338</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c r="CD46" s="633"/>
      <c r="CE46" s="634"/>
      <c r="CF46" s="600" t="s">
        <v>350</v>
      </c>
      <c r="CG46" s="601"/>
      <c r="CH46" s="601"/>
      <c r="CI46" s="601"/>
      <c r="CJ46" s="601"/>
      <c r="CK46" s="601"/>
      <c r="CL46" s="601"/>
      <c r="CM46" s="601"/>
      <c r="CN46" s="601"/>
      <c r="CO46" s="601"/>
      <c r="CP46" s="601"/>
      <c r="CQ46" s="602"/>
      <c r="CR46" s="603">
        <v>352398</v>
      </c>
      <c r="CS46" s="606"/>
      <c r="CT46" s="606"/>
      <c r="CU46" s="606"/>
      <c r="CV46" s="606"/>
      <c r="CW46" s="606"/>
      <c r="CX46" s="606"/>
      <c r="CY46" s="607"/>
      <c r="CZ46" s="608">
        <v>4.5999999999999996</v>
      </c>
      <c r="DA46" s="609"/>
      <c r="DB46" s="609"/>
      <c r="DC46" s="610"/>
      <c r="DD46" s="611">
        <v>113015</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c r="CD47" s="633"/>
      <c r="CE47" s="634"/>
      <c r="CF47" s="600" t="s">
        <v>351</v>
      </c>
      <c r="CG47" s="601"/>
      <c r="CH47" s="601"/>
      <c r="CI47" s="601"/>
      <c r="CJ47" s="601"/>
      <c r="CK47" s="601"/>
      <c r="CL47" s="601"/>
      <c r="CM47" s="601"/>
      <c r="CN47" s="601"/>
      <c r="CO47" s="601"/>
      <c r="CP47" s="601"/>
      <c r="CQ47" s="602"/>
      <c r="CR47" s="603" t="s">
        <v>122</v>
      </c>
      <c r="CS47" s="604"/>
      <c r="CT47" s="604"/>
      <c r="CU47" s="604"/>
      <c r="CV47" s="604"/>
      <c r="CW47" s="604"/>
      <c r="CX47" s="604"/>
      <c r="CY47" s="605"/>
      <c r="CZ47" s="608" t="s">
        <v>234</v>
      </c>
      <c r="DA47" s="637"/>
      <c r="DB47" s="637"/>
      <c r="DC47" s="638"/>
      <c r="DD47" s="611" t="s">
        <v>234</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c r="CD48" s="635"/>
      <c r="CE48" s="636"/>
      <c r="CF48" s="600" t="s">
        <v>352</v>
      </c>
      <c r="CG48" s="601"/>
      <c r="CH48" s="601"/>
      <c r="CI48" s="601"/>
      <c r="CJ48" s="601"/>
      <c r="CK48" s="601"/>
      <c r="CL48" s="601"/>
      <c r="CM48" s="601"/>
      <c r="CN48" s="601"/>
      <c r="CO48" s="601"/>
      <c r="CP48" s="601"/>
      <c r="CQ48" s="602"/>
      <c r="CR48" s="603" t="s">
        <v>122</v>
      </c>
      <c r="CS48" s="606"/>
      <c r="CT48" s="606"/>
      <c r="CU48" s="606"/>
      <c r="CV48" s="606"/>
      <c r="CW48" s="606"/>
      <c r="CX48" s="606"/>
      <c r="CY48" s="607"/>
      <c r="CZ48" s="608" t="s">
        <v>234</v>
      </c>
      <c r="DA48" s="609"/>
      <c r="DB48" s="609"/>
      <c r="DC48" s="610"/>
      <c r="DD48" s="611" t="s">
        <v>234</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c r="CD49" s="615" t="s">
        <v>353</v>
      </c>
      <c r="CE49" s="616"/>
      <c r="CF49" s="616"/>
      <c r="CG49" s="616"/>
      <c r="CH49" s="616"/>
      <c r="CI49" s="616"/>
      <c r="CJ49" s="616"/>
      <c r="CK49" s="616"/>
      <c r="CL49" s="616"/>
      <c r="CM49" s="616"/>
      <c r="CN49" s="616"/>
      <c r="CO49" s="616"/>
      <c r="CP49" s="616"/>
      <c r="CQ49" s="617"/>
      <c r="CR49" s="618">
        <v>7638698</v>
      </c>
      <c r="CS49" s="619"/>
      <c r="CT49" s="619"/>
      <c r="CU49" s="619"/>
      <c r="CV49" s="619"/>
      <c r="CW49" s="619"/>
      <c r="CX49" s="619"/>
      <c r="CY49" s="620"/>
      <c r="CZ49" s="621">
        <v>100</v>
      </c>
      <c r="DA49" s="622"/>
      <c r="DB49" s="622"/>
      <c r="DC49" s="623"/>
      <c r="DD49" s="624">
        <v>5603583</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row r="51" spans="82:133" hidden="1"/>
    <row r="52" spans="82:133" hidden="1"/>
    <row r="53" spans="82:133" hidden="1"/>
  </sheetData>
  <sheetProtection algorithmName="SHA-512" hashValue="OEq7tcUm6Bhp/8NsHn+2RdupUYD3Hl0w4Xi9vPPUgRaNiaS8rQD8+Ml6nMeOraq8AcApS1z5oWoR1SOYxIp48g==" saltValue="4OSVnD6ScJf/4A4JGYJ68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8" scale="98" orientation="landscape" cellComments="asDisplayed" horizont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355</v>
      </c>
      <c r="DK2" s="1142"/>
      <c r="DL2" s="1142"/>
      <c r="DM2" s="1142"/>
      <c r="DN2" s="1142"/>
      <c r="DO2" s="1143"/>
      <c r="DP2" s="229"/>
      <c r="DQ2" s="1141" t="s">
        <v>356</v>
      </c>
      <c r="DR2" s="1142"/>
      <c r="DS2" s="1142"/>
      <c r="DT2" s="1142"/>
      <c r="DU2" s="1142"/>
      <c r="DV2" s="1142"/>
      <c r="DW2" s="1142"/>
      <c r="DX2" s="1142"/>
      <c r="DY2" s="1142"/>
      <c r="DZ2" s="1143"/>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094" t="s">
        <v>357</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26" t="s">
        <v>359</v>
      </c>
      <c r="B5" s="1027"/>
      <c r="C5" s="1027"/>
      <c r="D5" s="1027"/>
      <c r="E5" s="1027"/>
      <c r="F5" s="1027"/>
      <c r="G5" s="1027"/>
      <c r="H5" s="1027"/>
      <c r="I5" s="1027"/>
      <c r="J5" s="1027"/>
      <c r="K5" s="1027"/>
      <c r="L5" s="1027"/>
      <c r="M5" s="1027"/>
      <c r="N5" s="1027"/>
      <c r="O5" s="1027"/>
      <c r="P5" s="1028"/>
      <c r="Q5" s="1032" t="s">
        <v>360</v>
      </c>
      <c r="R5" s="1033"/>
      <c r="S5" s="1033"/>
      <c r="T5" s="1033"/>
      <c r="U5" s="1034"/>
      <c r="V5" s="1032" t="s">
        <v>361</v>
      </c>
      <c r="W5" s="1033"/>
      <c r="X5" s="1033"/>
      <c r="Y5" s="1033"/>
      <c r="Z5" s="1034"/>
      <c r="AA5" s="1032" t="s">
        <v>362</v>
      </c>
      <c r="AB5" s="1033"/>
      <c r="AC5" s="1033"/>
      <c r="AD5" s="1033"/>
      <c r="AE5" s="1033"/>
      <c r="AF5" s="1144" t="s">
        <v>363</v>
      </c>
      <c r="AG5" s="1033"/>
      <c r="AH5" s="1033"/>
      <c r="AI5" s="1033"/>
      <c r="AJ5" s="1048"/>
      <c r="AK5" s="1033" t="s">
        <v>364</v>
      </c>
      <c r="AL5" s="1033"/>
      <c r="AM5" s="1033"/>
      <c r="AN5" s="1033"/>
      <c r="AO5" s="1034"/>
      <c r="AP5" s="1032" t="s">
        <v>365</v>
      </c>
      <c r="AQ5" s="1033"/>
      <c r="AR5" s="1033"/>
      <c r="AS5" s="1033"/>
      <c r="AT5" s="1034"/>
      <c r="AU5" s="1032" t="s">
        <v>366</v>
      </c>
      <c r="AV5" s="1033"/>
      <c r="AW5" s="1033"/>
      <c r="AX5" s="1033"/>
      <c r="AY5" s="1048"/>
      <c r="AZ5" s="236"/>
      <c r="BA5" s="236"/>
      <c r="BB5" s="236"/>
      <c r="BC5" s="236"/>
      <c r="BD5" s="236"/>
      <c r="BE5" s="237"/>
      <c r="BF5" s="237"/>
      <c r="BG5" s="237"/>
      <c r="BH5" s="237"/>
      <c r="BI5" s="237"/>
      <c r="BJ5" s="237"/>
      <c r="BK5" s="237"/>
      <c r="BL5" s="237"/>
      <c r="BM5" s="237"/>
      <c r="BN5" s="237"/>
      <c r="BO5" s="237"/>
      <c r="BP5" s="237"/>
      <c r="BQ5" s="1026" t="s">
        <v>367</v>
      </c>
      <c r="BR5" s="1027"/>
      <c r="BS5" s="1027"/>
      <c r="BT5" s="1027"/>
      <c r="BU5" s="1027"/>
      <c r="BV5" s="1027"/>
      <c r="BW5" s="1027"/>
      <c r="BX5" s="1027"/>
      <c r="BY5" s="1027"/>
      <c r="BZ5" s="1027"/>
      <c r="CA5" s="1027"/>
      <c r="CB5" s="1027"/>
      <c r="CC5" s="1027"/>
      <c r="CD5" s="1027"/>
      <c r="CE5" s="1027"/>
      <c r="CF5" s="1027"/>
      <c r="CG5" s="1028"/>
      <c r="CH5" s="1032" t="s">
        <v>368</v>
      </c>
      <c r="CI5" s="1033"/>
      <c r="CJ5" s="1033"/>
      <c r="CK5" s="1033"/>
      <c r="CL5" s="1034"/>
      <c r="CM5" s="1032" t="s">
        <v>369</v>
      </c>
      <c r="CN5" s="1033"/>
      <c r="CO5" s="1033"/>
      <c r="CP5" s="1033"/>
      <c r="CQ5" s="1034"/>
      <c r="CR5" s="1032" t="s">
        <v>370</v>
      </c>
      <c r="CS5" s="1033"/>
      <c r="CT5" s="1033"/>
      <c r="CU5" s="1033"/>
      <c r="CV5" s="1034"/>
      <c r="CW5" s="1032" t="s">
        <v>371</v>
      </c>
      <c r="CX5" s="1033"/>
      <c r="CY5" s="1033"/>
      <c r="CZ5" s="1033"/>
      <c r="DA5" s="1034"/>
      <c r="DB5" s="1032" t="s">
        <v>372</v>
      </c>
      <c r="DC5" s="1033"/>
      <c r="DD5" s="1033"/>
      <c r="DE5" s="1033"/>
      <c r="DF5" s="1034"/>
      <c r="DG5" s="1129" t="s">
        <v>373</v>
      </c>
      <c r="DH5" s="1130"/>
      <c r="DI5" s="1130"/>
      <c r="DJ5" s="1130"/>
      <c r="DK5" s="1131"/>
      <c r="DL5" s="1129" t="s">
        <v>374</v>
      </c>
      <c r="DM5" s="1130"/>
      <c r="DN5" s="1130"/>
      <c r="DO5" s="1130"/>
      <c r="DP5" s="1131"/>
      <c r="DQ5" s="1032" t="s">
        <v>375</v>
      </c>
      <c r="DR5" s="1033"/>
      <c r="DS5" s="1033"/>
      <c r="DT5" s="1033"/>
      <c r="DU5" s="1034"/>
      <c r="DV5" s="1032" t="s">
        <v>366</v>
      </c>
      <c r="DW5" s="1033"/>
      <c r="DX5" s="1033"/>
      <c r="DY5" s="1033"/>
      <c r="DZ5" s="1048"/>
      <c r="EA5" s="234"/>
    </row>
    <row r="6" spans="1:131" s="235" customFormat="1" ht="26.25" customHeight="1" thickBot="1">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c r="A7" s="238">
        <v>1</v>
      </c>
      <c r="B7" s="1081" t="s">
        <v>376</v>
      </c>
      <c r="C7" s="1082"/>
      <c r="D7" s="1082"/>
      <c r="E7" s="1082"/>
      <c r="F7" s="1082"/>
      <c r="G7" s="1082"/>
      <c r="H7" s="1082"/>
      <c r="I7" s="1082"/>
      <c r="J7" s="1082"/>
      <c r="K7" s="1082"/>
      <c r="L7" s="1082"/>
      <c r="M7" s="1082"/>
      <c r="N7" s="1082"/>
      <c r="O7" s="1082"/>
      <c r="P7" s="1083"/>
      <c r="Q7" s="1135">
        <v>7916</v>
      </c>
      <c r="R7" s="1136"/>
      <c r="S7" s="1136"/>
      <c r="T7" s="1136"/>
      <c r="U7" s="1136"/>
      <c r="V7" s="1136">
        <v>7636</v>
      </c>
      <c r="W7" s="1136"/>
      <c r="X7" s="1136"/>
      <c r="Y7" s="1136"/>
      <c r="Z7" s="1136"/>
      <c r="AA7" s="1136">
        <v>280</v>
      </c>
      <c r="AB7" s="1136"/>
      <c r="AC7" s="1136"/>
      <c r="AD7" s="1136"/>
      <c r="AE7" s="1137"/>
      <c r="AF7" s="1138">
        <v>193</v>
      </c>
      <c r="AG7" s="1139"/>
      <c r="AH7" s="1139"/>
      <c r="AI7" s="1139"/>
      <c r="AJ7" s="1140"/>
      <c r="AK7" s="1122">
        <v>316</v>
      </c>
      <c r="AL7" s="1123"/>
      <c r="AM7" s="1123"/>
      <c r="AN7" s="1123"/>
      <c r="AO7" s="1123"/>
      <c r="AP7" s="1123">
        <v>12505</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c r="BS7" s="1126"/>
      <c r="BT7" s="1127"/>
      <c r="BU7" s="1127"/>
      <c r="BV7" s="1127"/>
      <c r="BW7" s="1127"/>
      <c r="BX7" s="1127"/>
      <c r="BY7" s="1127"/>
      <c r="BZ7" s="1127"/>
      <c r="CA7" s="1127"/>
      <c r="CB7" s="1127"/>
      <c r="CC7" s="1127"/>
      <c r="CD7" s="1127"/>
      <c r="CE7" s="1127"/>
      <c r="CF7" s="1127"/>
      <c r="CG7" s="1128"/>
      <c r="CH7" s="1119"/>
      <c r="CI7" s="1120"/>
      <c r="CJ7" s="1120"/>
      <c r="CK7" s="1120"/>
      <c r="CL7" s="1121"/>
      <c r="CM7" s="1119"/>
      <c r="CN7" s="1120"/>
      <c r="CO7" s="1120"/>
      <c r="CP7" s="1120"/>
      <c r="CQ7" s="1121"/>
      <c r="CR7" s="1119"/>
      <c r="CS7" s="1120"/>
      <c r="CT7" s="1120"/>
      <c r="CU7" s="1120"/>
      <c r="CV7" s="1121"/>
      <c r="CW7" s="1119"/>
      <c r="CX7" s="1120"/>
      <c r="CY7" s="1120"/>
      <c r="CZ7" s="1120"/>
      <c r="DA7" s="1121"/>
      <c r="DB7" s="1119"/>
      <c r="DC7" s="1120"/>
      <c r="DD7" s="1120"/>
      <c r="DE7" s="1120"/>
      <c r="DF7" s="1121"/>
      <c r="DG7" s="1119"/>
      <c r="DH7" s="1120"/>
      <c r="DI7" s="1120"/>
      <c r="DJ7" s="1120"/>
      <c r="DK7" s="1121"/>
      <c r="DL7" s="1119"/>
      <c r="DM7" s="1120"/>
      <c r="DN7" s="1120"/>
      <c r="DO7" s="1120"/>
      <c r="DP7" s="1121"/>
      <c r="DQ7" s="1119"/>
      <c r="DR7" s="1120"/>
      <c r="DS7" s="1120"/>
      <c r="DT7" s="1120"/>
      <c r="DU7" s="1121"/>
      <c r="DV7" s="1146"/>
      <c r="DW7" s="1147"/>
      <c r="DX7" s="1147"/>
      <c r="DY7" s="1147"/>
      <c r="DZ7" s="1148"/>
      <c r="EA7" s="234"/>
    </row>
    <row r="8" spans="1:131" s="235" customFormat="1" ht="26.25" customHeight="1">
      <c r="A8" s="241">
        <v>2</v>
      </c>
      <c r="B8" s="1068" t="s">
        <v>377</v>
      </c>
      <c r="C8" s="1069"/>
      <c r="D8" s="1069"/>
      <c r="E8" s="1069"/>
      <c r="F8" s="1069"/>
      <c r="G8" s="1069"/>
      <c r="H8" s="1069"/>
      <c r="I8" s="1069"/>
      <c r="J8" s="1069"/>
      <c r="K8" s="1069"/>
      <c r="L8" s="1069"/>
      <c r="M8" s="1069"/>
      <c r="N8" s="1069"/>
      <c r="O8" s="1069"/>
      <c r="P8" s="1070"/>
      <c r="Q8" s="1074">
        <v>3</v>
      </c>
      <c r="R8" s="1075"/>
      <c r="S8" s="1075"/>
      <c r="T8" s="1075"/>
      <c r="U8" s="1075"/>
      <c r="V8" s="1075">
        <v>3</v>
      </c>
      <c r="W8" s="1075"/>
      <c r="X8" s="1075"/>
      <c r="Y8" s="1075"/>
      <c r="Z8" s="1075"/>
      <c r="AA8" s="1075">
        <v>0</v>
      </c>
      <c r="AB8" s="1075"/>
      <c r="AC8" s="1075"/>
      <c r="AD8" s="1075"/>
      <c r="AE8" s="1076"/>
      <c r="AF8" s="1050">
        <v>0</v>
      </c>
      <c r="AG8" s="1051"/>
      <c r="AH8" s="1051"/>
      <c r="AI8" s="1051"/>
      <c r="AJ8" s="1052"/>
      <c r="AK8" s="1117">
        <v>0</v>
      </c>
      <c r="AL8" s="1118"/>
      <c r="AM8" s="1118"/>
      <c r="AN8" s="1118"/>
      <c r="AO8" s="1118"/>
      <c r="AP8" s="1118">
        <v>8</v>
      </c>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c r="BT8" s="1046"/>
      <c r="BU8" s="1046"/>
      <c r="BV8" s="1046"/>
      <c r="BW8" s="1046"/>
      <c r="BX8" s="1046"/>
      <c r="BY8" s="1046"/>
      <c r="BZ8" s="1046"/>
      <c r="CA8" s="1046"/>
      <c r="CB8" s="1046"/>
      <c r="CC8" s="1046"/>
      <c r="CD8" s="1046"/>
      <c r="CE8" s="1046"/>
      <c r="CF8" s="1046"/>
      <c r="CG8" s="1047"/>
      <c r="CH8" s="1020"/>
      <c r="CI8" s="1021"/>
      <c r="CJ8" s="1021"/>
      <c r="CK8" s="1021"/>
      <c r="CL8" s="1022"/>
      <c r="CM8" s="1020"/>
      <c r="CN8" s="1021"/>
      <c r="CO8" s="1021"/>
      <c r="CP8" s="1021"/>
      <c r="CQ8" s="1022"/>
      <c r="CR8" s="1020"/>
      <c r="CS8" s="1021"/>
      <c r="CT8" s="1021"/>
      <c r="CU8" s="1021"/>
      <c r="CV8" s="1022"/>
      <c r="CW8" s="1020"/>
      <c r="CX8" s="1021"/>
      <c r="CY8" s="1021"/>
      <c r="CZ8" s="1021"/>
      <c r="DA8" s="1022"/>
      <c r="DB8" s="1020"/>
      <c r="DC8" s="1021"/>
      <c r="DD8" s="1021"/>
      <c r="DE8" s="1021"/>
      <c r="DF8" s="1022"/>
      <c r="DG8" s="1020"/>
      <c r="DH8" s="1021"/>
      <c r="DI8" s="1021"/>
      <c r="DJ8" s="1021"/>
      <c r="DK8" s="1022"/>
      <c r="DL8" s="1020"/>
      <c r="DM8" s="1021"/>
      <c r="DN8" s="1021"/>
      <c r="DO8" s="1021"/>
      <c r="DP8" s="1022"/>
      <c r="DQ8" s="1020"/>
      <c r="DR8" s="1021"/>
      <c r="DS8" s="1021"/>
      <c r="DT8" s="1021"/>
      <c r="DU8" s="1022"/>
      <c r="DV8" s="1023"/>
      <c r="DW8" s="1024"/>
      <c r="DX8" s="1024"/>
      <c r="DY8" s="1024"/>
      <c r="DZ8" s="1025"/>
      <c r="EA8" s="234"/>
    </row>
    <row r="9" spans="1:131" s="235" customFormat="1" ht="26.25" customHeight="1">
      <c r="A9" s="241">
        <v>3</v>
      </c>
      <c r="B9" s="1068"/>
      <c r="C9" s="1069"/>
      <c r="D9" s="1069"/>
      <c r="E9" s="1069"/>
      <c r="F9" s="1069"/>
      <c r="G9" s="1069"/>
      <c r="H9" s="1069"/>
      <c r="I9" s="1069"/>
      <c r="J9" s="1069"/>
      <c r="K9" s="1069"/>
      <c r="L9" s="1069"/>
      <c r="M9" s="1069"/>
      <c r="N9" s="1069"/>
      <c r="O9" s="1069"/>
      <c r="P9" s="1070"/>
      <c r="Q9" s="1074"/>
      <c r="R9" s="1075"/>
      <c r="S9" s="1075"/>
      <c r="T9" s="1075"/>
      <c r="U9" s="1075"/>
      <c r="V9" s="1075"/>
      <c r="W9" s="1075"/>
      <c r="X9" s="1075"/>
      <c r="Y9" s="1075"/>
      <c r="Z9" s="1075"/>
      <c r="AA9" s="1075"/>
      <c r="AB9" s="1075"/>
      <c r="AC9" s="1075"/>
      <c r="AD9" s="1075"/>
      <c r="AE9" s="1076"/>
      <c r="AF9" s="1050"/>
      <c r="AG9" s="1051"/>
      <c r="AH9" s="1051"/>
      <c r="AI9" s="1051"/>
      <c r="AJ9" s="1052"/>
      <c r="AK9" s="1117"/>
      <c r="AL9" s="1118"/>
      <c r="AM9" s="1118"/>
      <c r="AN9" s="1118"/>
      <c r="AO9" s="1118"/>
      <c r="AP9" s="1118"/>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c r="BT9" s="1046"/>
      <c r="BU9" s="1046"/>
      <c r="BV9" s="1046"/>
      <c r="BW9" s="1046"/>
      <c r="BX9" s="1046"/>
      <c r="BY9" s="1046"/>
      <c r="BZ9" s="1046"/>
      <c r="CA9" s="1046"/>
      <c r="CB9" s="1046"/>
      <c r="CC9" s="1046"/>
      <c r="CD9" s="1046"/>
      <c r="CE9" s="1046"/>
      <c r="CF9" s="1046"/>
      <c r="CG9" s="1047"/>
      <c r="CH9" s="1020"/>
      <c r="CI9" s="1021"/>
      <c r="CJ9" s="1021"/>
      <c r="CK9" s="1021"/>
      <c r="CL9" s="1022"/>
      <c r="CM9" s="1020"/>
      <c r="CN9" s="1021"/>
      <c r="CO9" s="1021"/>
      <c r="CP9" s="1021"/>
      <c r="CQ9" s="1022"/>
      <c r="CR9" s="1020"/>
      <c r="CS9" s="1021"/>
      <c r="CT9" s="1021"/>
      <c r="CU9" s="1021"/>
      <c r="CV9" s="1022"/>
      <c r="CW9" s="1020"/>
      <c r="CX9" s="1021"/>
      <c r="CY9" s="1021"/>
      <c r="CZ9" s="1021"/>
      <c r="DA9" s="1022"/>
      <c r="DB9" s="1020"/>
      <c r="DC9" s="1021"/>
      <c r="DD9" s="1021"/>
      <c r="DE9" s="1021"/>
      <c r="DF9" s="1022"/>
      <c r="DG9" s="1020"/>
      <c r="DH9" s="1021"/>
      <c r="DI9" s="1021"/>
      <c r="DJ9" s="1021"/>
      <c r="DK9" s="1022"/>
      <c r="DL9" s="1020"/>
      <c r="DM9" s="1021"/>
      <c r="DN9" s="1021"/>
      <c r="DO9" s="1021"/>
      <c r="DP9" s="1022"/>
      <c r="DQ9" s="1020"/>
      <c r="DR9" s="1021"/>
      <c r="DS9" s="1021"/>
      <c r="DT9" s="1021"/>
      <c r="DU9" s="1022"/>
      <c r="DV9" s="1023"/>
      <c r="DW9" s="1024"/>
      <c r="DX9" s="1024"/>
      <c r="DY9" s="1024"/>
      <c r="DZ9" s="1025"/>
      <c r="EA9" s="234"/>
    </row>
    <row r="10" spans="1:131" s="235" customFormat="1" ht="26.25" customHeight="1">
      <c r="A10" s="241">
        <v>4</v>
      </c>
      <c r="B10" s="1068"/>
      <c r="C10" s="1069"/>
      <c r="D10" s="1069"/>
      <c r="E10" s="1069"/>
      <c r="F10" s="1069"/>
      <c r="G10" s="1069"/>
      <c r="H10" s="1069"/>
      <c r="I10" s="1069"/>
      <c r="J10" s="1069"/>
      <c r="K10" s="1069"/>
      <c r="L10" s="1069"/>
      <c r="M10" s="1069"/>
      <c r="N10" s="1069"/>
      <c r="O10" s="1069"/>
      <c r="P10" s="1070"/>
      <c r="Q10" s="1074"/>
      <c r="R10" s="1075"/>
      <c r="S10" s="1075"/>
      <c r="T10" s="1075"/>
      <c r="U10" s="1075"/>
      <c r="V10" s="1075"/>
      <c r="W10" s="1075"/>
      <c r="X10" s="1075"/>
      <c r="Y10" s="1075"/>
      <c r="Z10" s="1075"/>
      <c r="AA10" s="1075"/>
      <c r="AB10" s="1075"/>
      <c r="AC10" s="1075"/>
      <c r="AD10" s="1075"/>
      <c r="AE10" s="1076"/>
      <c r="AF10" s="1050"/>
      <c r="AG10" s="1051"/>
      <c r="AH10" s="1051"/>
      <c r="AI10" s="1051"/>
      <c r="AJ10" s="1052"/>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c r="BT10" s="1046"/>
      <c r="BU10" s="1046"/>
      <c r="BV10" s="1046"/>
      <c r="BW10" s="1046"/>
      <c r="BX10" s="1046"/>
      <c r="BY10" s="1046"/>
      <c r="BZ10" s="1046"/>
      <c r="CA10" s="1046"/>
      <c r="CB10" s="1046"/>
      <c r="CC10" s="1046"/>
      <c r="CD10" s="1046"/>
      <c r="CE10" s="1046"/>
      <c r="CF10" s="1046"/>
      <c r="CG10" s="1047"/>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34"/>
    </row>
    <row r="11" spans="1:131" s="235" customFormat="1" ht="26.25" customHeight="1">
      <c r="A11" s="241">
        <v>5</v>
      </c>
      <c r="B11" s="1068"/>
      <c r="C11" s="1069"/>
      <c r="D11" s="1069"/>
      <c r="E11" s="1069"/>
      <c r="F11" s="1069"/>
      <c r="G11" s="1069"/>
      <c r="H11" s="1069"/>
      <c r="I11" s="1069"/>
      <c r="J11" s="1069"/>
      <c r="K11" s="1069"/>
      <c r="L11" s="1069"/>
      <c r="M11" s="1069"/>
      <c r="N11" s="1069"/>
      <c r="O11" s="1069"/>
      <c r="P11" s="1070"/>
      <c r="Q11" s="1074"/>
      <c r="R11" s="1075"/>
      <c r="S11" s="1075"/>
      <c r="T11" s="1075"/>
      <c r="U11" s="1075"/>
      <c r="V11" s="1075"/>
      <c r="W11" s="1075"/>
      <c r="X11" s="1075"/>
      <c r="Y11" s="1075"/>
      <c r="Z11" s="1075"/>
      <c r="AA11" s="1075"/>
      <c r="AB11" s="1075"/>
      <c r="AC11" s="1075"/>
      <c r="AD11" s="1075"/>
      <c r="AE11" s="1076"/>
      <c r="AF11" s="1050"/>
      <c r="AG11" s="1051"/>
      <c r="AH11" s="1051"/>
      <c r="AI11" s="1051"/>
      <c r="AJ11" s="1052"/>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c r="A12" s="241">
        <v>6</v>
      </c>
      <c r="B12" s="1068"/>
      <c r="C12" s="1069"/>
      <c r="D12" s="1069"/>
      <c r="E12" s="1069"/>
      <c r="F12" s="1069"/>
      <c r="G12" s="1069"/>
      <c r="H12" s="1069"/>
      <c r="I12" s="1069"/>
      <c r="J12" s="1069"/>
      <c r="K12" s="1069"/>
      <c r="L12" s="1069"/>
      <c r="M12" s="1069"/>
      <c r="N12" s="1069"/>
      <c r="O12" s="1069"/>
      <c r="P12" s="1070"/>
      <c r="Q12" s="1074"/>
      <c r="R12" s="1075"/>
      <c r="S12" s="1075"/>
      <c r="T12" s="1075"/>
      <c r="U12" s="1075"/>
      <c r="V12" s="1075"/>
      <c r="W12" s="1075"/>
      <c r="X12" s="1075"/>
      <c r="Y12" s="1075"/>
      <c r="Z12" s="1075"/>
      <c r="AA12" s="1075"/>
      <c r="AB12" s="1075"/>
      <c r="AC12" s="1075"/>
      <c r="AD12" s="1075"/>
      <c r="AE12" s="1076"/>
      <c r="AF12" s="1050"/>
      <c r="AG12" s="1051"/>
      <c r="AH12" s="1051"/>
      <c r="AI12" s="1051"/>
      <c r="AJ12" s="1052"/>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c r="A13" s="241">
        <v>7</v>
      </c>
      <c r="B13" s="1068"/>
      <c r="C13" s="1069"/>
      <c r="D13" s="1069"/>
      <c r="E13" s="1069"/>
      <c r="F13" s="1069"/>
      <c r="G13" s="1069"/>
      <c r="H13" s="1069"/>
      <c r="I13" s="1069"/>
      <c r="J13" s="1069"/>
      <c r="K13" s="1069"/>
      <c r="L13" s="1069"/>
      <c r="M13" s="1069"/>
      <c r="N13" s="1069"/>
      <c r="O13" s="1069"/>
      <c r="P13" s="1070"/>
      <c r="Q13" s="1074"/>
      <c r="R13" s="1075"/>
      <c r="S13" s="1075"/>
      <c r="T13" s="1075"/>
      <c r="U13" s="1075"/>
      <c r="V13" s="1075"/>
      <c r="W13" s="1075"/>
      <c r="X13" s="1075"/>
      <c r="Y13" s="1075"/>
      <c r="Z13" s="1075"/>
      <c r="AA13" s="1075"/>
      <c r="AB13" s="1075"/>
      <c r="AC13" s="1075"/>
      <c r="AD13" s="1075"/>
      <c r="AE13" s="1076"/>
      <c r="AF13" s="1050"/>
      <c r="AG13" s="1051"/>
      <c r="AH13" s="1051"/>
      <c r="AI13" s="1051"/>
      <c r="AJ13" s="1052"/>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c r="A14" s="241">
        <v>8</v>
      </c>
      <c r="B14" s="1068"/>
      <c r="C14" s="1069"/>
      <c r="D14" s="1069"/>
      <c r="E14" s="1069"/>
      <c r="F14" s="1069"/>
      <c r="G14" s="1069"/>
      <c r="H14" s="1069"/>
      <c r="I14" s="1069"/>
      <c r="J14" s="1069"/>
      <c r="K14" s="1069"/>
      <c r="L14" s="1069"/>
      <c r="M14" s="1069"/>
      <c r="N14" s="1069"/>
      <c r="O14" s="1069"/>
      <c r="P14" s="1070"/>
      <c r="Q14" s="1074"/>
      <c r="R14" s="1075"/>
      <c r="S14" s="1075"/>
      <c r="T14" s="1075"/>
      <c r="U14" s="1075"/>
      <c r="V14" s="1075"/>
      <c r="W14" s="1075"/>
      <c r="X14" s="1075"/>
      <c r="Y14" s="1075"/>
      <c r="Z14" s="1075"/>
      <c r="AA14" s="1075"/>
      <c r="AB14" s="1075"/>
      <c r="AC14" s="1075"/>
      <c r="AD14" s="1075"/>
      <c r="AE14" s="1076"/>
      <c r="AF14" s="1050"/>
      <c r="AG14" s="1051"/>
      <c r="AH14" s="1051"/>
      <c r="AI14" s="1051"/>
      <c r="AJ14" s="1052"/>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c r="A15" s="241">
        <v>9</v>
      </c>
      <c r="B15" s="1068"/>
      <c r="C15" s="1069"/>
      <c r="D15" s="1069"/>
      <c r="E15" s="1069"/>
      <c r="F15" s="1069"/>
      <c r="G15" s="1069"/>
      <c r="H15" s="1069"/>
      <c r="I15" s="1069"/>
      <c r="J15" s="1069"/>
      <c r="K15" s="1069"/>
      <c r="L15" s="1069"/>
      <c r="M15" s="1069"/>
      <c r="N15" s="1069"/>
      <c r="O15" s="1069"/>
      <c r="P15" s="1070"/>
      <c r="Q15" s="1074"/>
      <c r="R15" s="1075"/>
      <c r="S15" s="1075"/>
      <c r="T15" s="1075"/>
      <c r="U15" s="1075"/>
      <c r="V15" s="1075"/>
      <c r="W15" s="1075"/>
      <c r="X15" s="1075"/>
      <c r="Y15" s="1075"/>
      <c r="Z15" s="1075"/>
      <c r="AA15" s="1075"/>
      <c r="AB15" s="1075"/>
      <c r="AC15" s="1075"/>
      <c r="AD15" s="1075"/>
      <c r="AE15" s="1076"/>
      <c r="AF15" s="1050"/>
      <c r="AG15" s="1051"/>
      <c r="AH15" s="1051"/>
      <c r="AI15" s="1051"/>
      <c r="AJ15" s="1052"/>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c r="A16" s="241">
        <v>10</v>
      </c>
      <c r="B16" s="1068"/>
      <c r="C16" s="1069"/>
      <c r="D16" s="1069"/>
      <c r="E16" s="1069"/>
      <c r="F16" s="1069"/>
      <c r="G16" s="1069"/>
      <c r="H16" s="1069"/>
      <c r="I16" s="1069"/>
      <c r="J16" s="1069"/>
      <c r="K16" s="1069"/>
      <c r="L16" s="1069"/>
      <c r="M16" s="1069"/>
      <c r="N16" s="1069"/>
      <c r="O16" s="1069"/>
      <c r="P16" s="1070"/>
      <c r="Q16" s="1074"/>
      <c r="R16" s="1075"/>
      <c r="S16" s="1075"/>
      <c r="T16" s="1075"/>
      <c r="U16" s="1075"/>
      <c r="V16" s="1075"/>
      <c r="W16" s="1075"/>
      <c r="X16" s="1075"/>
      <c r="Y16" s="1075"/>
      <c r="Z16" s="1075"/>
      <c r="AA16" s="1075"/>
      <c r="AB16" s="1075"/>
      <c r="AC16" s="1075"/>
      <c r="AD16" s="1075"/>
      <c r="AE16" s="1076"/>
      <c r="AF16" s="1050"/>
      <c r="AG16" s="1051"/>
      <c r="AH16" s="1051"/>
      <c r="AI16" s="1051"/>
      <c r="AJ16" s="1052"/>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c r="A17" s="241">
        <v>11</v>
      </c>
      <c r="B17" s="1068"/>
      <c r="C17" s="1069"/>
      <c r="D17" s="1069"/>
      <c r="E17" s="1069"/>
      <c r="F17" s="1069"/>
      <c r="G17" s="1069"/>
      <c r="H17" s="1069"/>
      <c r="I17" s="1069"/>
      <c r="J17" s="1069"/>
      <c r="K17" s="1069"/>
      <c r="L17" s="1069"/>
      <c r="M17" s="1069"/>
      <c r="N17" s="1069"/>
      <c r="O17" s="1069"/>
      <c r="P17" s="1070"/>
      <c r="Q17" s="1074"/>
      <c r="R17" s="1075"/>
      <c r="S17" s="1075"/>
      <c r="T17" s="1075"/>
      <c r="U17" s="1075"/>
      <c r="V17" s="1075"/>
      <c r="W17" s="1075"/>
      <c r="X17" s="1075"/>
      <c r="Y17" s="1075"/>
      <c r="Z17" s="1075"/>
      <c r="AA17" s="1075"/>
      <c r="AB17" s="1075"/>
      <c r="AC17" s="1075"/>
      <c r="AD17" s="1075"/>
      <c r="AE17" s="1076"/>
      <c r="AF17" s="1050"/>
      <c r="AG17" s="1051"/>
      <c r="AH17" s="1051"/>
      <c r="AI17" s="1051"/>
      <c r="AJ17" s="1052"/>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c r="A18" s="241">
        <v>12</v>
      </c>
      <c r="B18" s="1068"/>
      <c r="C18" s="1069"/>
      <c r="D18" s="1069"/>
      <c r="E18" s="1069"/>
      <c r="F18" s="1069"/>
      <c r="G18" s="1069"/>
      <c r="H18" s="1069"/>
      <c r="I18" s="1069"/>
      <c r="J18" s="1069"/>
      <c r="K18" s="1069"/>
      <c r="L18" s="1069"/>
      <c r="M18" s="1069"/>
      <c r="N18" s="1069"/>
      <c r="O18" s="1069"/>
      <c r="P18" s="1070"/>
      <c r="Q18" s="1074"/>
      <c r="R18" s="1075"/>
      <c r="S18" s="1075"/>
      <c r="T18" s="1075"/>
      <c r="U18" s="1075"/>
      <c r="V18" s="1075"/>
      <c r="W18" s="1075"/>
      <c r="X18" s="1075"/>
      <c r="Y18" s="1075"/>
      <c r="Z18" s="1075"/>
      <c r="AA18" s="1075"/>
      <c r="AB18" s="1075"/>
      <c r="AC18" s="1075"/>
      <c r="AD18" s="1075"/>
      <c r="AE18" s="1076"/>
      <c r="AF18" s="1050"/>
      <c r="AG18" s="1051"/>
      <c r="AH18" s="1051"/>
      <c r="AI18" s="1051"/>
      <c r="AJ18" s="1052"/>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c r="A19" s="241">
        <v>13</v>
      </c>
      <c r="B19" s="1068"/>
      <c r="C19" s="1069"/>
      <c r="D19" s="1069"/>
      <c r="E19" s="1069"/>
      <c r="F19" s="1069"/>
      <c r="G19" s="1069"/>
      <c r="H19" s="1069"/>
      <c r="I19" s="1069"/>
      <c r="J19" s="1069"/>
      <c r="K19" s="1069"/>
      <c r="L19" s="1069"/>
      <c r="M19" s="1069"/>
      <c r="N19" s="1069"/>
      <c r="O19" s="1069"/>
      <c r="P19" s="1070"/>
      <c r="Q19" s="1074"/>
      <c r="R19" s="1075"/>
      <c r="S19" s="1075"/>
      <c r="T19" s="1075"/>
      <c r="U19" s="1075"/>
      <c r="V19" s="1075"/>
      <c r="W19" s="1075"/>
      <c r="X19" s="1075"/>
      <c r="Y19" s="1075"/>
      <c r="Z19" s="1075"/>
      <c r="AA19" s="1075"/>
      <c r="AB19" s="1075"/>
      <c r="AC19" s="1075"/>
      <c r="AD19" s="1075"/>
      <c r="AE19" s="1076"/>
      <c r="AF19" s="1050"/>
      <c r="AG19" s="1051"/>
      <c r="AH19" s="1051"/>
      <c r="AI19" s="1051"/>
      <c r="AJ19" s="1052"/>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c r="A20" s="241">
        <v>14</v>
      </c>
      <c r="B20" s="1068"/>
      <c r="C20" s="1069"/>
      <c r="D20" s="1069"/>
      <c r="E20" s="1069"/>
      <c r="F20" s="1069"/>
      <c r="G20" s="1069"/>
      <c r="H20" s="1069"/>
      <c r="I20" s="1069"/>
      <c r="J20" s="1069"/>
      <c r="K20" s="1069"/>
      <c r="L20" s="1069"/>
      <c r="M20" s="1069"/>
      <c r="N20" s="1069"/>
      <c r="O20" s="1069"/>
      <c r="P20" s="1070"/>
      <c r="Q20" s="1074"/>
      <c r="R20" s="1075"/>
      <c r="S20" s="1075"/>
      <c r="T20" s="1075"/>
      <c r="U20" s="1075"/>
      <c r="V20" s="1075"/>
      <c r="W20" s="1075"/>
      <c r="X20" s="1075"/>
      <c r="Y20" s="1075"/>
      <c r="Z20" s="1075"/>
      <c r="AA20" s="1075"/>
      <c r="AB20" s="1075"/>
      <c r="AC20" s="1075"/>
      <c r="AD20" s="1075"/>
      <c r="AE20" s="1076"/>
      <c r="AF20" s="1050"/>
      <c r="AG20" s="1051"/>
      <c r="AH20" s="1051"/>
      <c r="AI20" s="1051"/>
      <c r="AJ20" s="1052"/>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c r="A21" s="241">
        <v>15</v>
      </c>
      <c r="B21" s="1068"/>
      <c r="C21" s="1069"/>
      <c r="D21" s="1069"/>
      <c r="E21" s="1069"/>
      <c r="F21" s="1069"/>
      <c r="G21" s="1069"/>
      <c r="H21" s="1069"/>
      <c r="I21" s="1069"/>
      <c r="J21" s="1069"/>
      <c r="K21" s="1069"/>
      <c r="L21" s="1069"/>
      <c r="M21" s="1069"/>
      <c r="N21" s="1069"/>
      <c r="O21" s="1069"/>
      <c r="P21" s="1070"/>
      <c r="Q21" s="1074"/>
      <c r="R21" s="1075"/>
      <c r="S21" s="1075"/>
      <c r="T21" s="1075"/>
      <c r="U21" s="1075"/>
      <c r="V21" s="1075"/>
      <c r="W21" s="1075"/>
      <c r="X21" s="1075"/>
      <c r="Y21" s="1075"/>
      <c r="Z21" s="1075"/>
      <c r="AA21" s="1075"/>
      <c r="AB21" s="1075"/>
      <c r="AC21" s="1075"/>
      <c r="AD21" s="1075"/>
      <c r="AE21" s="1076"/>
      <c r="AF21" s="1050"/>
      <c r="AG21" s="1051"/>
      <c r="AH21" s="1051"/>
      <c r="AI21" s="1051"/>
      <c r="AJ21" s="1052"/>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c r="A22" s="241">
        <v>16</v>
      </c>
      <c r="B22" s="1068"/>
      <c r="C22" s="1069"/>
      <c r="D22" s="1069"/>
      <c r="E22" s="1069"/>
      <c r="F22" s="1069"/>
      <c r="G22" s="1069"/>
      <c r="H22" s="1069"/>
      <c r="I22" s="1069"/>
      <c r="J22" s="1069"/>
      <c r="K22" s="1069"/>
      <c r="L22" s="1069"/>
      <c r="M22" s="1069"/>
      <c r="N22" s="1069"/>
      <c r="O22" s="1069"/>
      <c r="P22" s="1070"/>
      <c r="Q22" s="1112"/>
      <c r="R22" s="1113"/>
      <c r="S22" s="1113"/>
      <c r="T22" s="1113"/>
      <c r="U22" s="1113"/>
      <c r="V22" s="1113"/>
      <c r="W22" s="1113"/>
      <c r="X22" s="1113"/>
      <c r="Y22" s="1113"/>
      <c r="Z22" s="1113"/>
      <c r="AA22" s="1113"/>
      <c r="AB22" s="1113"/>
      <c r="AC22" s="1113"/>
      <c r="AD22" s="1113"/>
      <c r="AE22" s="1114"/>
      <c r="AF22" s="1050"/>
      <c r="AG22" s="1051"/>
      <c r="AH22" s="1051"/>
      <c r="AI22" s="1051"/>
      <c r="AJ22" s="1052"/>
      <c r="AK22" s="1108"/>
      <c r="AL22" s="1109"/>
      <c r="AM22" s="1109"/>
      <c r="AN22" s="1109"/>
      <c r="AO22" s="1109"/>
      <c r="AP22" s="1109"/>
      <c r="AQ22" s="1109"/>
      <c r="AR22" s="1109"/>
      <c r="AS22" s="1109"/>
      <c r="AT22" s="1109"/>
      <c r="AU22" s="1110"/>
      <c r="AV22" s="1110"/>
      <c r="AW22" s="1110"/>
      <c r="AX22" s="1110"/>
      <c r="AY22" s="1111"/>
      <c r="AZ22" s="1066" t="s">
        <v>378</v>
      </c>
      <c r="BA22" s="1066"/>
      <c r="BB22" s="1066"/>
      <c r="BC22" s="1066"/>
      <c r="BD22" s="1067"/>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c r="A23" s="244" t="s">
        <v>379</v>
      </c>
      <c r="B23" s="975" t="s">
        <v>380</v>
      </c>
      <c r="C23" s="976"/>
      <c r="D23" s="976"/>
      <c r="E23" s="976"/>
      <c r="F23" s="976"/>
      <c r="G23" s="976"/>
      <c r="H23" s="976"/>
      <c r="I23" s="976"/>
      <c r="J23" s="976"/>
      <c r="K23" s="976"/>
      <c r="L23" s="976"/>
      <c r="M23" s="976"/>
      <c r="N23" s="976"/>
      <c r="O23" s="976"/>
      <c r="P23" s="977"/>
      <c r="Q23" s="1099"/>
      <c r="R23" s="1100"/>
      <c r="S23" s="1100"/>
      <c r="T23" s="1100"/>
      <c r="U23" s="1100"/>
      <c r="V23" s="1100"/>
      <c r="W23" s="1100"/>
      <c r="X23" s="1100"/>
      <c r="Y23" s="1100"/>
      <c r="Z23" s="1100"/>
      <c r="AA23" s="1100"/>
      <c r="AB23" s="1100"/>
      <c r="AC23" s="1100"/>
      <c r="AD23" s="1100"/>
      <c r="AE23" s="1101"/>
      <c r="AF23" s="1102">
        <v>193</v>
      </c>
      <c r="AG23" s="1100"/>
      <c r="AH23" s="1100"/>
      <c r="AI23" s="1100"/>
      <c r="AJ23" s="1103"/>
      <c r="AK23" s="1104"/>
      <c r="AL23" s="1105"/>
      <c r="AM23" s="1105"/>
      <c r="AN23" s="1105"/>
      <c r="AO23" s="1105"/>
      <c r="AP23" s="1100"/>
      <c r="AQ23" s="1100"/>
      <c r="AR23" s="1100"/>
      <c r="AS23" s="1100"/>
      <c r="AT23" s="1100"/>
      <c r="AU23" s="1106"/>
      <c r="AV23" s="1106"/>
      <c r="AW23" s="1106"/>
      <c r="AX23" s="1106"/>
      <c r="AY23" s="1107"/>
      <c r="AZ23" s="1096" t="s">
        <v>381</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c r="A24" s="1095" t="s">
        <v>382</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c r="A25" s="1094" t="s">
        <v>383</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c r="A26" s="1026" t="s">
        <v>359</v>
      </c>
      <c r="B26" s="1027"/>
      <c r="C26" s="1027"/>
      <c r="D26" s="1027"/>
      <c r="E26" s="1027"/>
      <c r="F26" s="1027"/>
      <c r="G26" s="1027"/>
      <c r="H26" s="1027"/>
      <c r="I26" s="1027"/>
      <c r="J26" s="1027"/>
      <c r="K26" s="1027"/>
      <c r="L26" s="1027"/>
      <c r="M26" s="1027"/>
      <c r="N26" s="1027"/>
      <c r="O26" s="1027"/>
      <c r="P26" s="1028"/>
      <c r="Q26" s="1032" t="s">
        <v>384</v>
      </c>
      <c r="R26" s="1033"/>
      <c r="S26" s="1033"/>
      <c r="T26" s="1033"/>
      <c r="U26" s="1034"/>
      <c r="V26" s="1032" t="s">
        <v>385</v>
      </c>
      <c r="W26" s="1033"/>
      <c r="X26" s="1033"/>
      <c r="Y26" s="1033"/>
      <c r="Z26" s="1034"/>
      <c r="AA26" s="1032" t="s">
        <v>386</v>
      </c>
      <c r="AB26" s="1033"/>
      <c r="AC26" s="1033"/>
      <c r="AD26" s="1033"/>
      <c r="AE26" s="1033"/>
      <c r="AF26" s="1090" t="s">
        <v>387</v>
      </c>
      <c r="AG26" s="1039"/>
      <c r="AH26" s="1039"/>
      <c r="AI26" s="1039"/>
      <c r="AJ26" s="1091"/>
      <c r="AK26" s="1033" t="s">
        <v>388</v>
      </c>
      <c r="AL26" s="1033"/>
      <c r="AM26" s="1033"/>
      <c r="AN26" s="1033"/>
      <c r="AO26" s="1034"/>
      <c r="AP26" s="1032" t="s">
        <v>389</v>
      </c>
      <c r="AQ26" s="1033"/>
      <c r="AR26" s="1033"/>
      <c r="AS26" s="1033"/>
      <c r="AT26" s="1034"/>
      <c r="AU26" s="1032" t="s">
        <v>390</v>
      </c>
      <c r="AV26" s="1033"/>
      <c r="AW26" s="1033"/>
      <c r="AX26" s="1033"/>
      <c r="AY26" s="1034"/>
      <c r="AZ26" s="1032" t="s">
        <v>391</v>
      </c>
      <c r="BA26" s="1033"/>
      <c r="BB26" s="1033"/>
      <c r="BC26" s="1033"/>
      <c r="BD26" s="1034"/>
      <c r="BE26" s="1032" t="s">
        <v>366</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c r="A28" s="246">
        <v>1</v>
      </c>
      <c r="B28" s="1081" t="s">
        <v>392</v>
      </c>
      <c r="C28" s="1082"/>
      <c r="D28" s="1082"/>
      <c r="E28" s="1082"/>
      <c r="F28" s="1082"/>
      <c r="G28" s="1082"/>
      <c r="H28" s="1082"/>
      <c r="I28" s="1082"/>
      <c r="J28" s="1082"/>
      <c r="K28" s="1082"/>
      <c r="L28" s="1082"/>
      <c r="M28" s="1082"/>
      <c r="N28" s="1082"/>
      <c r="O28" s="1082"/>
      <c r="P28" s="1083"/>
      <c r="Q28" s="1084">
        <v>3107</v>
      </c>
      <c r="R28" s="1085"/>
      <c r="S28" s="1085"/>
      <c r="T28" s="1085"/>
      <c r="U28" s="1085"/>
      <c r="V28" s="1085">
        <v>2947</v>
      </c>
      <c r="W28" s="1085"/>
      <c r="X28" s="1085"/>
      <c r="Y28" s="1085"/>
      <c r="Z28" s="1085"/>
      <c r="AA28" s="1085">
        <v>160</v>
      </c>
      <c r="AB28" s="1085"/>
      <c r="AC28" s="1085"/>
      <c r="AD28" s="1085"/>
      <c r="AE28" s="1086"/>
      <c r="AF28" s="1087">
        <v>160</v>
      </c>
      <c r="AG28" s="1085"/>
      <c r="AH28" s="1085"/>
      <c r="AI28" s="1085"/>
      <c r="AJ28" s="1088"/>
      <c r="AK28" s="1089">
        <v>162</v>
      </c>
      <c r="AL28" s="1077"/>
      <c r="AM28" s="1077"/>
      <c r="AN28" s="1077"/>
      <c r="AO28" s="1077"/>
      <c r="AP28" s="1077" t="s">
        <v>559</v>
      </c>
      <c r="AQ28" s="1077"/>
      <c r="AR28" s="1077"/>
      <c r="AS28" s="1077"/>
      <c r="AT28" s="1077"/>
      <c r="AU28" s="1077" t="s">
        <v>559</v>
      </c>
      <c r="AV28" s="1077"/>
      <c r="AW28" s="1077"/>
      <c r="AX28" s="1077"/>
      <c r="AY28" s="1077"/>
      <c r="AZ28" s="1078" t="s">
        <v>560</v>
      </c>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c r="A29" s="246">
        <v>2</v>
      </c>
      <c r="B29" s="1068" t="s">
        <v>393</v>
      </c>
      <c r="C29" s="1069"/>
      <c r="D29" s="1069"/>
      <c r="E29" s="1069"/>
      <c r="F29" s="1069"/>
      <c r="G29" s="1069"/>
      <c r="H29" s="1069"/>
      <c r="I29" s="1069"/>
      <c r="J29" s="1069"/>
      <c r="K29" s="1069"/>
      <c r="L29" s="1069"/>
      <c r="M29" s="1069"/>
      <c r="N29" s="1069"/>
      <c r="O29" s="1069"/>
      <c r="P29" s="1070"/>
      <c r="Q29" s="1074">
        <v>1752</v>
      </c>
      <c r="R29" s="1075"/>
      <c r="S29" s="1075"/>
      <c r="T29" s="1075"/>
      <c r="U29" s="1075"/>
      <c r="V29" s="1075">
        <v>1694</v>
      </c>
      <c r="W29" s="1075"/>
      <c r="X29" s="1075"/>
      <c r="Y29" s="1075"/>
      <c r="Z29" s="1075"/>
      <c r="AA29" s="1075">
        <v>58</v>
      </c>
      <c r="AB29" s="1075"/>
      <c r="AC29" s="1075"/>
      <c r="AD29" s="1075"/>
      <c r="AE29" s="1076"/>
      <c r="AF29" s="1050">
        <v>58</v>
      </c>
      <c r="AG29" s="1051"/>
      <c r="AH29" s="1051"/>
      <c r="AI29" s="1051"/>
      <c r="AJ29" s="1052"/>
      <c r="AK29" s="1011">
        <v>231</v>
      </c>
      <c r="AL29" s="1002"/>
      <c r="AM29" s="1002"/>
      <c r="AN29" s="1002"/>
      <c r="AO29" s="1002"/>
      <c r="AP29" s="1002" t="s">
        <v>560</v>
      </c>
      <c r="AQ29" s="1002"/>
      <c r="AR29" s="1002"/>
      <c r="AS29" s="1002"/>
      <c r="AT29" s="1002"/>
      <c r="AU29" s="1002" t="s">
        <v>559</v>
      </c>
      <c r="AV29" s="1002"/>
      <c r="AW29" s="1002"/>
      <c r="AX29" s="1002"/>
      <c r="AY29" s="1002"/>
      <c r="AZ29" s="1073" t="s">
        <v>560</v>
      </c>
      <c r="BA29" s="1073"/>
      <c r="BB29" s="1073"/>
      <c r="BC29" s="1073"/>
      <c r="BD29" s="1073"/>
      <c r="BE29" s="1063"/>
      <c r="BF29" s="1063"/>
      <c r="BG29" s="1063"/>
      <c r="BH29" s="1063"/>
      <c r="BI29" s="1064"/>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c r="A30" s="246">
        <v>3</v>
      </c>
      <c r="B30" s="1068" t="s">
        <v>394</v>
      </c>
      <c r="C30" s="1069"/>
      <c r="D30" s="1069"/>
      <c r="E30" s="1069"/>
      <c r="F30" s="1069"/>
      <c r="G30" s="1069"/>
      <c r="H30" s="1069"/>
      <c r="I30" s="1069"/>
      <c r="J30" s="1069"/>
      <c r="K30" s="1069"/>
      <c r="L30" s="1069"/>
      <c r="M30" s="1069"/>
      <c r="N30" s="1069"/>
      <c r="O30" s="1069"/>
      <c r="P30" s="1070"/>
      <c r="Q30" s="1074">
        <v>7</v>
      </c>
      <c r="R30" s="1075"/>
      <c r="S30" s="1075"/>
      <c r="T30" s="1075"/>
      <c r="U30" s="1075"/>
      <c r="V30" s="1075">
        <v>7</v>
      </c>
      <c r="W30" s="1075"/>
      <c r="X30" s="1075"/>
      <c r="Y30" s="1075"/>
      <c r="Z30" s="1075"/>
      <c r="AA30" s="1075">
        <v>0</v>
      </c>
      <c r="AB30" s="1075"/>
      <c r="AC30" s="1075"/>
      <c r="AD30" s="1075"/>
      <c r="AE30" s="1076"/>
      <c r="AF30" s="1050">
        <v>0</v>
      </c>
      <c r="AG30" s="1051"/>
      <c r="AH30" s="1051"/>
      <c r="AI30" s="1051"/>
      <c r="AJ30" s="1052"/>
      <c r="AK30" s="1011" t="s">
        <v>559</v>
      </c>
      <c r="AL30" s="1002"/>
      <c r="AM30" s="1002"/>
      <c r="AN30" s="1002"/>
      <c r="AO30" s="1002"/>
      <c r="AP30" s="1002" t="s">
        <v>560</v>
      </c>
      <c r="AQ30" s="1002"/>
      <c r="AR30" s="1002"/>
      <c r="AS30" s="1002"/>
      <c r="AT30" s="1002"/>
      <c r="AU30" s="1002" t="s">
        <v>561</v>
      </c>
      <c r="AV30" s="1002"/>
      <c r="AW30" s="1002"/>
      <c r="AX30" s="1002"/>
      <c r="AY30" s="1002"/>
      <c r="AZ30" s="1073" t="s">
        <v>560</v>
      </c>
      <c r="BA30" s="1073"/>
      <c r="BB30" s="1073"/>
      <c r="BC30" s="1073"/>
      <c r="BD30" s="1073"/>
      <c r="BE30" s="1063"/>
      <c r="BF30" s="1063"/>
      <c r="BG30" s="1063"/>
      <c r="BH30" s="1063"/>
      <c r="BI30" s="1064"/>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c r="A31" s="246">
        <v>4</v>
      </c>
      <c r="B31" s="1068" t="s">
        <v>395</v>
      </c>
      <c r="C31" s="1069"/>
      <c r="D31" s="1069"/>
      <c r="E31" s="1069"/>
      <c r="F31" s="1069"/>
      <c r="G31" s="1069"/>
      <c r="H31" s="1069"/>
      <c r="I31" s="1069"/>
      <c r="J31" s="1069"/>
      <c r="K31" s="1069"/>
      <c r="L31" s="1069"/>
      <c r="M31" s="1069"/>
      <c r="N31" s="1069"/>
      <c r="O31" s="1069"/>
      <c r="P31" s="1070"/>
      <c r="Q31" s="1074">
        <v>318</v>
      </c>
      <c r="R31" s="1075"/>
      <c r="S31" s="1075"/>
      <c r="T31" s="1075"/>
      <c r="U31" s="1075"/>
      <c r="V31" s="1075">
        <v>311</v>
      </c>
      <c r="W31" s="1075"/>
      <c r="X31" s="1075"/>
      <c r="Y31" s="1075"/>
      <c r="Z31" s="1075"/>
      <c r="AA31" s="1075">
        <v>7</v>
      </c>
      <c r="AB31" s="1075"/>
      <c r="AC31" s="1075"/>
      <c r="AD31" s="1075"/>
      <c r="AE31" s="1076"/>
      <c r="AF31" s="1050">
        <v>7</v>
      </c>
      <c r="AG31" s="1051"/>
      <c r="AH31" s="1051"/>
      <c r="AI31" s="1051"/>
      <c r="AJ31" s="1052"/>
      <c r="AK31" s="1011">
        <v>68</v>
      </c>
      <c r="AL31" s="1002"/>
      <c r="AM31" s="1002"/>
      <c r="AN31" s="1002"/>
      <c r="AO31" s="1002"/>
      <c r="AP31" s="1002" t="s">
        <v>560</v>
      </c>
      <c r="AQ31" s="1002"/>
      <c r="AR31" s="1002"/>
      <c r="AS31" s="1002"/>
      <c r="AT31" s="1002"/>
      <c r="AU31" s="1002" t="s">
        <v>560</v>
      </c>
      <c r="AV31" s="1002"/>
      <c r="AW31" s="1002"/>
      <c r="AX31" s="1002"/>
      <c r="AY31" s="1002"/>
      <c r="AZ31" s="1073" t="s">
        <v>562</v>
      </c>
      <c r="BA31" s="1073"/>
      <c r="BB31" s="1073"/>
      <c r="BC31" s="1073"/>
      <c r="BD31" s="1073"/>
      <c r="BE31" s="1063"/>
      <c r="BF31" s="1063"/>
      <c r="BG31" s="1063"/>
      <c r="BH31" s="1063"/>
      <c r="BI31" s="1064"/>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c r="A32" s="246">
        <v>5</v>
      </c>
      <c r="B32" s="1068" t="s">
        <v>396</v>
      </c>
      <c r="C32" s="1069"/>
      <c r="D32" s="1069"/>
      <c r="E32" s="1069"/>
      <c r="F32" s="1069"/>
      <c r="G32" s="1069"/>
      <c r="H32" s="1069"/>
      <c r="I32" s="1069"/>
      <c r="J32" s="1069"/>
      <c r="K32" s="1069"/>
      <c r="L32" s="1069"/>
      <c r="M32" s="1069"/>
      <c r="N32" s="1069"/>
      <c r="O32" s="1069"/>
      <c r="P32" s="1070"/>
      <c r="Q32" s="1074">
        <v>497</v>
      </c>
      <c r="R32" s="1075"/>
      <c r="S32" s="1075"/>
      <c r="T32" s="1075"/>
      <c r="U32" s="1075"/>
      <c r="V32" s="1075">
        <v>423</v>
      </c>
      <c r="W32" s="1075"/>
      <c r="X32" s="1075"/>
      <c r="Y32" s="1075"/>
      <c r="Z32" s="1075"/>
      <c r="AA32" s="1075">
        <v>74</v>
      </c>
      <c r="AB32" s="1075"/>
      <c r="AC32" s="1075"/>
      <c r="AD32" s="1075"/>
      <c r="AE32" s="1076"/>
      <c r="AF32" s="1050">
        <v>1018</v>
      </c>
      <c r="AG32" s="1051"/>
      <c r="AH32" s="1051"/>
      <c r="AI32" s="1051"/>
      <c r="AJ32" s="1052"/>
      <c r="AK32" s="1011" t="s">
        <v>560</v>
      </c>
      <c r="AL32" s="1002"/>
      <c r="AM32" s="1002"/>
      <c r="AN32" s="1002"/>
      <c r="AO32" s="1002"/>
      <c r="AP32" s="1002">
        <v>83</v>
      </c>
      <c r="AQ32" s="1002"/>
      <c r="AR32" s="1002"/>
      <c r="AS32" s="1002"/>
      <c r="AT32" s="1002"/>
      <c r="AU32" s="1002" t="s">
        <v>559</v>
      </c>
      <c r="AV32" s="1002"/>
      <c r="AW32" s="1002"/>
      <c r="AX32" s="1002"/>
      <c r="AY32" s="1002"/>
      <c r="AZ32" s="1073" t="s">
        <v>560</v>
      </c>
      <c r="BA32" s="1073"/>
      <c r="BB32" s="1073"/>
      <c r="BC32" s="1073"/>
      <c r="BD32" s="1073"/>
      <c r="BE32" s="1063" t="s">
        <v>397</v>
      </c>
      <c r="BF32" s="1063"/>
      <c r="BG32" s="1063"/>
      <c r="BH32" s="1063"/>
      <c r="BI32" s="1064"/>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c r="A33" s="246">
        <v>6</v>
      </c>
      <c r="B33" s="1068" t="s">
        <v>398</v>
      </c>
      <c r="C33" s="1069"/>
      <c r="D33" s="1069"/>
      <c r="E33" s="1069"/>
      <c r="F33" s="1069"/>
      <c r="G33" s="1069"/>
      <c r="H33" s="1069"/>
      <c r="I33" s="1069"/>
      <c r="J33" s="1069"/>
      <c r="K33" s="1069"/>
      <c r="L33" s="1069"/>
      <c r="M33" s="1069"/>
      <c r="N33" s="1069"/>
      <c r="O33" s="1069"/>
      <c r="P33" s="1070"/>
      <c r="Q33" s="1074">
        <v>606</v>
      </c>
      <c r="R33" s="1075"/>
      <c r="S33" s="1075"/>
      <c r="T33" s="1075"/>
      <c r="U33" s="1075"/>
      <c r="V33" s="1075">
        <v>600</v>
      </c>
      <c r="W33" s="1075"/>
      <c r="X33" s="1075"/>
      <c r="Y33" s="1075"/>
      <c r="Z33" s="1075"/>
      <c r="AA33" s="1075">
        <v>6</v>
      </c>
      <c r="AB33" s="1075"/>
      <c r="AC33" s="1075"/>
      <c r="AD33" s="1075"/>
      <c r="AE33" s="1076"/>
      <c r="AF33" s="1050">
        <v>6</v>
      </c>
      <c r="AG33" s="1051"/>
      <c r="AH33" s="1051"/>
      <c r="AI33" s="1051"/>
      <c r="AJ33" s="1052"/>
      <c r="AK33" s="1011">
        <v>157</v>
      </c>
      <c r="AL33" s="1002"/>
      <c r="AM33" s="1002"/>
      <c r="AN33" s="1002"/>
      <c r="AO33" s="1002"/>
      <c r="AP33" s="1002">
        <v>3742</v>
      </c>
      <c r="AQ33" s="1002"/>
      <c r="AR33" s="1002"/>
      <c r="AS33" s="1002"/>
      <c r="AT33" s="1002"/>
      <c r="AU33" s="1002">
        <v>1901</v>
      </c>
      <c r="AV33" s="1002"/>
      <c r="AW33" s="1002"/>
      <c r="AX33" s="1002"/>
      <c r="AY33" s="1002"/>
      <c r="AZ33" s="1073" t="s">
        <v>560</v>
      </c>
      <c r="BA33" s="1073"/>
      <c r="BB33" s="1073"/>
      <c r="BC33" s="1073"/>
      <c r="BD33" s="1073"/>
      <c r="BE33" s="1063" t="s">
        <v>399</v>
      </c>
      <c r="BF33" s="1063"/>
      <c r="BG33" s="1063"/>
      <c r="BH33" s="1063"/>
      <c r="BI33" s="1064"/>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c r="A34" s="246">
        <v>7</v>
      </c>
      <c r="B34" s="1068"/>
      <c r="C34" s="1069"/>
      <c r="D34" s="1069"/>
      <c r="E34" s="1069"/>
      <c r="F34" s="1069"/>
      <c r="G34" s="1069"/>
      <c r="H34" s="1069"/>
      <c r="I34" s="1069"/>
      <c r="J34" s="1069"/>
      <c r="K34" s="1069"/>
      <c r="L34" s="1069"/>
      <c r="M34" s="1069"/>
      <c r="N34" s="1069"/>
      <c r="O34" s="1069"/>
      <c r="P34" s="1070"/>
      <c r="Q34" s="1074"/>
      <c r="R34" s="1075"/>
      <c r="S34" s="1075"/>
      <c r="T34" s="1075"/>
      <c r="U34" s="1075"/>
      <c r="V34" s="1075"/>
      <c r="W34" s="1075"/>
      <c r="X34" s="1075"/>
      <c r="Y34" s="1075"/>
      <c r="Z34" s="1075"/>
      <c r="AA34" s="1075"/>
      <c r="AB34" s="1075"/>
      <c r="AC34" s="1075"/>
      <c r="AD34" s="1075"/>
      <c r="AE34" s="1076"/>
      <c r="AF34" s="1050"/>
      <c r="AG34" s="1051"/>
      <c r="AH34" s="1051"/>
      <c r="AI34" s="1051"/>
      <c r="AJ34" s="1052"/>
      <c r="AK34" s="1011"/>
      <c r="AL34" s="1002"/>
      <c r="AM34" s="1002"/>
      <c r="AN34" s="1002"/>
      <c r="AO34" s="1002"/>
      <c r="AP34" s="1002"/>
      <c r="AQ34" s="1002"/>
      <c r="AR34" s="1002"/>
      <c r="AS34" s="1002"/>
      <c r="AT34" s="1002"/>
      <c r="AU34" s="1002"/>
      <c r="AV34" s="1002"/>
      <c r="AW34" s="1002"/>
      <c r="AX34" s="1002"/>
      <c r="AY34" s="1002"/>
      <c r="AZ34" s="1073"/>
      <c r="BA34" s="1073"/>
      <c r="BB34" s="1073"/>
      <c r="BC34" s="1073"/>
      <c r="BD34" s="1073"/>
      <c r="BE34" s="1063"/>
      <c r="BF34" s="1063"/>
      <c r="BG34" s="1063"/>
      <c r="BH34" s="1063"/>
      <c r="BI34" s="1064"/>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c r="A35" s="246">
        <v>8</v>
      </c>
      <c r="B35" s="1068"/>
      <c r="C35" s="1069"/>
      <c r="D35" s="1069"/>
      <c r="E35" s="1069"/>
      <c r="F35" s="1069"/>
      <c r="G35" s="1069"/>
      <c r="H35" s="1069"/>
      <c r="I35" s="1069"/>
      <c r="J35" s="1069"/>
      <c r="K35" s="1069"/>
      <c r="L35" s="1069"/>
      <c r="M35" s="1069"/>
      <c r="N35" s="1069"/>
      <c r="O35" s="1069"/>
      <c r="P35" s="1070"/>
      <c r="Q35" s="1074"/>
      <c r="R35" s="1075"/>
      <c r="S35" s="1075"/>
      <c r="T35" s="1075"/>
      <c r="U35" s="1075"/>
      <c r="V35" s="1075"/>
      <c r="W35" s="1075"/>
      <c r="X35" s="1075"/>
      <c r="Y35" s="1075"/>
      <c r="Z35" s="1075"/>
      <c r="AA35" s="1075"/>
      <c r="AB35" s="1075"/>
      <c r="AC35" s="1075"/>
      <c r="AD35" s="1075"/>
      <c r="AE35" s="1076"/>
      <c r="AF35" s="1050"/>
      <c r="AG35" s="1051"/>
      <c r="AH35" s="1051"/>
      <c r="AI35" s="1051"/>
      <c r="AJ35" s="1052"/>
      <c r="AK35" s="1011"/>
      <c r="AL35" s="1002"/>
      <c r="AM35" s="1002"/>
      <c r="AN35" s="1002"/>
      <c r="AO35" s="1002"/>
      <c r="AP35" s="1002"/>
      <c r="AQ35" s="1002"/>
      <c r="AR35" s="1002"/>
      <c r="AS35" s="1002"/>
      <c r="AT35" s="1002"/>
      <c r="AU35" s="1002"/>
      <c r="AV35" s="1002"/>
      <c r="AW35" s="1002"/>
      <c r="AX35" s="1002"/>
      <c r="AY35" s="1002"/>
      <c r="AZ35" s="1073"/>
      <c r="BA35" s="1073"/>
      <c r="BB35" s="1073"/>
      <c r="BC35" s="1073"/>
      <c r="BD35" s="1073"/>
      <c r="BE35" s="1063"/>
      <c r="BF35" s="1063"/>
      <c r="BG35" s="1063"/>
      <c r="BH35" s="1063"/>
      <c r="BI35" s="1064"/>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c r="A36" s="246">
        <v>9</v>
      </c>
      <c r="B36" s="1068"/>
      <c r="C36" s="1069"/>
      <c r="D36" s="1069"/>
      <c r="E36" s="1069"/>
      <c r="F36" s="1069"/>
      <c r="G36" s="1069"/>
      <c r="H36" s="1069"/>
      <c r="I36" s="1069"/>
      <c r="J36" s="1069"/>
      <c r="K36" s="1069"/>
      <c r="L36" s="1069"/>
      <c r="M36" s="1069"/>
      <c r="N36" s="1069"/>
      <c r="O36" s="1069"/>
      <c r="P36" s="1070"/>
      <c r="Q36" s="1074"/>
      <c r="R36" s="1075"/>
      <c r="S36" s="1075"/>
      <c r="T36" s="1075"/>
      <c r="U36" s="1075"/>
      <c r="V36" s="1075"/>
      <c r="W36" s="1075"/>
      <c r="X36" s="1075"/>
      <c r="Y36" s="1075"/>
      <c r="Z36" s="1075"/>
      <c r="AA36" s="1075"/>
      <c r="AB36" s="1075"/>
      <c r="AC36" s="1075"/>
      <c r="AD36" s="1075"/>
      <c r="AE36" s="1076"/>
      <c r="AF36" s="1050"/>
      <c r="AG36" s="1051"/>
      <c r="AH36" s="1051"/>
      <c r="AI36" s="1051"/>
      <c r="AJ36" s="1052"/>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63"/>
      <c r="BF36" s="1063"/>
      <c r="BG36" s="1063"/>
      <c r="BH36" s="1063"/>
      <c r="BI36" s="1064"/>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c r="A37" s="246">
        <v>10</v>
      </c>
      <c r="B37" s="1068"/>
      <c r="C37" s="1069"/>
      <c r="D37" s="1069"/>
      <c r="E37" s="1069"/>
      <c r="F37" s="1069"/>
      <c r="G37" s="1069"/>
      <c r="H37" s="1069"/>
      <c r="I37" s="1069"/>
      <c r="J37" s="1069"/>
      <c r="K37" s="1069"/>
      <c r="L37" s="1069"/>
      <c r="M37" s="1069"/>
      <c r="N37" s="1069"/>
      <c r="O37" s="1069"/>
      <c r="P37" s="1070"/>
      <c r="Q37" s="1074"/>
      <c r="R37" s="1075"/>
      <c r="S37" s="1075"/>
      <c r="T37" s="1075"/>
      <c r="U37" s="1075"/>
      <c r="V37" s="1075"/>
      <c r="W37" s="1075"/>
      <c r="X37" s="1075"/>
      <c r="Y37" s="1075"/>
      <c r="Z37" s="1075"/>
      <c r="AA37" s="1075"/>
      <c r="AB37" s="1075"/>
      <c r="AC37" s="1075"/>
      <c r="AD37" s="1075"/>
      <c r="AE37" s="1076"/>
      <c r="AF37" s="1050"/>
      <c r="AG37" s="1051"/>
      <c r="AH37" s="1051"/>
      <c r="AI37" s="1051"/>
      <c r="AJ37" s="1052"/>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63"/>
      <c r="BF37" s="1063"/>
      <c r="BG37" s="1063"/>
      <c r="BH37" s="1063"/>
      <c r="BI37" s="1064"/>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c r="A38" s="246">
        <v>11</v>
      </c>
      <c r="B38" s="1068"/>
      <c r="C38" s="1069"/>
      <c r="D38" s="1069"/>
      <c r="E38" s="1069"/>
      <c r="F38" s="1069"/>
      <c r="G38" s="1069"/>
      <c r="H38" s="1069"/>
      <c r="I38" s="1069"/>
      <c r="J38" s="1069"/>
      <c r="K38" s="1069"/>
      <c r="L38" s="1069"/>
      <c r="M38" s="1069"/>
      <c r="N38" s="1069"/>
      <c r="O38" s="1069"/>
      <c r="P38" s="1070"/>
      <c r="Q38" s="1074"/>
      <c r="R38" s="1075"/>
      <c r="S38" s="1075"/>
      <c r="T38" s="1075"/>
      <c r="U38" s="1075"/>
      <c r="V38" s="1075"/>
      <c r="W38" s="1075"/>
      <c r="X38" s="1075"/>
      <c r="Y38" s="1075"/>
      <c r="Z38" s="1075"/>
      <c r="AA38" s="1075"/>
      <c r="AB38" s="1075"/>
      <c r="AC38" s="1075"/>
      <c r="AD38" s="1075"/>
      <c r="AE38" s="1076"/>
      <c r="AF38" s="1050"/>
      <c r="AG38" s="1051"/>
      <c r="AH38" s="1051"/>
      <c r="AI38" s="1051"/>
      <c r="AJ38" s="1052"/>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63"/>
      <c r="BF38" s="1063"/>
      <c r="BG38" s="1063"/>
      <c r="BH38" s="1063"/>
      <c r="BI38" s="1064"/>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c r="A39" s="246">
        <v>12</v>
      </c>
      <c r="B39" s="1068"/>
      <c r="C39" s="1069"/>
      <c r="D39" s="1069"/>
      <c r="E39" s="1069"/>
      <c r="F39" s="1069"/>
      <c r="G39" s="1069"/>
      <c r="H39" s="1069"/>
      <c r="I39" s="1069"/>
      <c r="J39" s="1069"/>
      <c r="K39" s="1069"/>
      <c r="L39" s="1069"/>
      <c r="M39" s="1069"/>
      <c r="N39" s="1069"/>
      <c r="O39" s="1069"/>
      <c r="P39" s="1070"/>
      <c r="Q39" s="1074"/>
      <c r="R39" s="1075"/>
      <c r="S39" s="1075"/>
      <c r="T39" s="1075"/>
      <c r="U39" s="1075"/>
      <c r="V39" s="1075"/>
      <c r="W39" s="1075"/>
      <c r="X39" s="1075"/>
      <c r="Y39" s="1075"/>
      <c r="Z39" s="1075"/>
      <c r="AA39" s="1075"/>
      <c r="AB39" s="1075"/>
      <c r="AC39" s="1075"/>
      <c r="AD39" s="1075"/>
      <c r="AE39" s="1076"/>
      <c r="AF39" s="1050"/>
      <c r="AG39" s="1051"/>
      <c r="AH39" s="1051"/>
      <c r="AI39" s="1051"/>
      <c r="AJ39" s="1052"/>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63"/>
      <c r="BF39" s="1063"/>
      <c r="BG39" s="1063"/>
      <c r="BH39" s="1063"/>
      <c r="BI39" s="1064"/>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c r="A40" s="241">
        <v>13</v>
      </c>
      <c r="B40" s="1068"/>
      <c r="C40" s="1069"/>
      <c r="D40" s="1069"/>
      <c r="E40" s="1069"/>
      <c r="F40" s="1069"/>
      <c r="G40" s="1069"/>
      <c r="H40" s="1069"/>
      <c r="I40" s="1069"/>
      <c r="J40" s="1069"/>
      <c r="K40" s="1069"/>
      <c r="L40" s="1069"/>
      <c r="M40" s="1069"/>
      <c r="N40" s="1069"/>
      <c r="O40" s="1069"/>
      <c r="P40" s="1070"/>
      <c r="Q40" s="1074"/>
      <c r="R40" s="1075"/>
      <c r="S40" s="1075"/>
      <c r="T40" s="1075"/>
      <c r="U40" s="1075"/>
      <c r="V40" s="1075"/>
      <c r="W40" s="1075"/>
      <c r="X40" s="1075"/>
      <c r="Y40" s="1075"/>
      <c r="Z40" s="1075"/>
      <c r="AA40" s="1075"/>
      <c r="AB40" s="1075"/>
      <c r="AC40" s="1075"/>
      <c r="AD40" s="1075"/>
      <c r="AE40" s="1076"/>
      <c r="AF40" s="1050"/>
      <c r="AG40" s="1051"/>
      <c r="AH40" s="1051"/>
      <c r="AI40" s="1051"/>
      <c r="AJ40" s="1052"/>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63"/>
      <c r="BF40" s="1063"/>
      <c r="BG40" s="1063"/>
      <c r="BH40" s="1063"/>
      <c r="BI40" s="1064"/>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c r="A41" s="241">
        <v>14</v>
      </c>
      <c r="B41" s="1068"/>
      <c r="C41" s="1069"/>
      <c r="D41" s="1069"/>
      <c r="E41" s="1069"/>
      <c r="F41" s="1069"/>
      <c r="G41" s="1069"/>
      <c r="H41" s="1069"/>
      <c r="I41" s="1069"/>
      <c r="J41" s="1069"/>
      <c r="K41" s="1069"/>
      <c r="L41" s="1069"/>
      <c r="M41" s="1069"/>
      <c r="N41" s="1069"/>
      <c r="O41" s="1069"/>
      <c r="P41" s="1070"/>
      <c r="Q41" s="1074"/>
      <c r="R41" s="1075"/>
      <c r="S41" s="1075"/>
      <c r="T41" s="1075"/>
      <c r="U41" s="1075"/>
      <c r="V41" s="1075"/>
      <c r="W41" s="1075"/>
      <c r="X41" s="1075"/>
      <c r="Y41" s="1075"/>
      <c r="Z41" s="1075"/>
      <c r="AA41" s="1075"/>
      <c r="AB41" s="1075"/>
      <c r="AC41" s="1075"/>
      <c r="AD41" s="1075"/>
      <c r="AE41" s="1076"/>
      <c r="AF41" s="1050"/>
      <c r="AG41" s="1051"/>
      <c r="AH41" s="1051"/>
      <c r="AI41" s="1051"/>
      <c r="AJ41" s="1052"/>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63"/>
      <c r="BF41" s="1063"/>
      <c r="BG41" s="1063"/>
      <c r="BH41" s="1063"/>
      <c r="BI41" s="1064"/>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c r="A42" s="241">
        <v>15</v>
      </c>
      <c r="B42" s="1068"/>
      <c r="C42" s="1069"/>
      <c r="D42" s="1069"/>
      <c r="E42" s="1069"/>
      <c r="F42" s="1069"/>
      <c r="G42" s="1069"/>
      <c r="H42" s="1069"/>
      <c r="I42" s="1069"/>
      <c r="J42" s="1069"/>
      <c r="K42" s="1069"/>
      <c r="L42" s="1069"/>
      <c r="M42" s="1069"/>
      <c r="N42" s="1069"/>
      <c r="O42" s="1069"/>
      <c r="P42" s="1070"/>
      <c r="Q42" s="1074"/>
      <c r="R42" s="1075"/>
      <c r="S42" s="1075"/>
      <c r="T42" s="1075"/>
      <c r="U42" s="1075"/>
      <c r="V42" s="1075"/>
      <c r="W42" s="1075"/>
      <c r="X42" s="1075"/>
      <c r="Y42" s="1075"/>
      <c r="Z42" s="1075"/>
      <c r="AA42" s="1075"/>
      <c r="AB42" s="1075"/>
      <c r="AC42" s="1075"/>
      <c r="AD42" s="1075"/>
      <c r="AE42" s="1076"/>
      <c r="AF42" s="1050"/>
      <c r="AG42" s="1051"/>
      <c r="AH42" s="1051"/>
      <c r="AI42" s="1051"/>
      <c r="AJ42" s="1052"/>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63"/>
      <c r="BF42" s="1063"/>
      <c r="BG42" s="1063"/>
      <c r="BH42" s="1063"/>
      <c r="BI42" s="1064"/>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c r="A43" s="241">
        <v>16</v>
      </c>
      <c r="B43" s="1068"/>
      <c r="C43" s="1069"/>
      <c r="D43" s="1069"/>
      <c r="E43" s="1069"/>
      <c r="F43" s="1069"/>
      <c r="G43" s="1069"/>
      <c r="H43" s="1069"/>
      <c r="I43" s="1069"/>
      <c r="J43" s="1069"/>
      <c r="K43" s="1069"/>
      <c r="L43" s="1069"/>
      <c r="M43" s="1069"/>
      <c r="N43" s="1069"/>
      <c r="O43" s="1069"/>
      <c r="P43" s="1070"/>
      <c r="Q43" s="1074"/>
      <c r="R43" s="1075"/>
      <c r="S43" s="1075"/>
      <c r="T43" s="1075"/>
      <c r="U43" s="1075"/>
      <c r="V43" s="1075"/>
      <c r="W43" s="1075"/>
      <c r="X43" s="1075"/>
      <c r="Y43" s="1075"/>
      <c r="Z43" s="1075"/>
      <c r="AA43" s="1075"/>
      <c r="AB43" s="1075"/>
      <c r="AC43" s="1075"/>
      <c r="AD43" s="1075"/>
      <c r="AE43" s="1076"/>
      <c r="AF43" s="1050"/>
      <c r="AG43" s="1051"/>
      <c r="AH43" s="1051"/>
      <c r="AI43" s="1051"/>
      <c r="AJ43" s="1052"/>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63"/>
      <c r="BF43" s="1063"/>
      <c r="BG43" s="1063"/>
      <c r="BH43" s="1063"/>
      <c r="BI43" s="1064"/>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c r="A44" s="241">
        <v>17</v>
      </c>
      <c r="B44" s="1068"/>
      <c r="C44" s="1069"/>
      <c r="D44" s="1069"/>
      <c r="E44" s="1069"/>
      <c r="F44" s="1069"/>
      <c r="G44" s="1069"/>
      <c r="H44" s="1069"/>
      <c r="I44" s="1069"/>
      <c r="J44" s="1069"/>
      <c r="K44" s="1069"/>
      <c r="L44" s="1069"/>
      <c r="M44" s="1069"/>
      <c r="N44" s="1069"/>
      <c r="O44" s="1069"/>
      <c r="P44" s="1070"/>
      <c r="Q44" s="1074"/>
      <c r="R44" s="1075"/>
      <c r="S44" s="1075"/>
      <c r="T44" s="1075"/>
      <c r="U44" s="1075"/>
      <c r="V44" s="1075"/>
      <c r="W44" s="1075"/>
      <c r="X44" s="1075"/>
      <c r="Y44" s="1075"/>
      <c r="Z44" s="1075"/>
      <c r="AA44" s="1075"/>
      <c r="AB44" s="1075"/>
      <c r="AC44" s="1075"/>
      <c r="AD44" s="1075"/>
      <c r="AE44" s="1076"/>
      <c r="AF44" s="1050"/>
      <c r="AG44" s="1051"/>
      <c r="AH44" s="1051"/>
      <c r="AI44" s="1051"/>
      <c r="AJ44" s="1052"/>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63"/>
      <c r="BF44" s="1063"/>
      <c r="BG44" s="1063"/>
      <c r="BH44" s="1063"/>
      <c r="BI44" s="1064"/>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c r="A45" s="241">
        <v>18</v>
      </c>
      <c r="B45" s="1068"/>
      <c r="C45" s="1069"/>
      <c r="D45" s="1069"/>
      <c r="E45" s="1069"/>
      <c r="F45" s="1069"/>
      <c r="G45" s="1069"/>
      <c r="H45" s="1069"/>
      <c r="I45" s="1069"/>
      <c r="J45" s="1069"/>
      <c r="K45" s="1069"/>
      <c r="L45" s="1069"/>
      <c r="M45" s="1069"/>
      <c r="N45" s="1069"/>
      <c r="O45" s="1069"/>
      <c r="P45" s="1070"/>
      <c r="Q45" s="1074"/>
      <c r="R45" s="1075"/>
      <c r="S45" s="1075"/>
      <c r="T45" s="1075"/>
      <c r="U45" s="1075"/>
      <c r="V45" s="1075"/>
      <c r="W45" s="1075"/>
      <c r="X45" s="1075"/>
      <c r="Y45" s="1075"/>
      <c r="Z45" s="1075"/>
      <c r="AA45" s="1075"/>
      <c r="AB45" s="1075"/>
      <c r="AC45" s="1075"/>
      <c r="AD45" s="1075"/>
      <c r="AE45" s="1076"/>
      <c r="AF45" s="1050"/>
      <c r="AG45" s="1051"/>
      <c r="AH45" s="1051"/>
      <c r="AI45" s="1051"/>
      <c r="AJ45" s="1052"/>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63"/>
      <c r="BF45" s="1063"/>
      <c r="BG45" s="1063"/>
      <c r="BH45" s="1063"/>
      <c r="BI45" s="1064"/>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c r="A46" s="241">
        <v>19</v>
      </c>
      <c r="B46" s="1068"/>
      <c r="C46" s="1069"/>
      <c r="D46" s="1069"/>
      <c r="E46" s="1069"/>
      <c r="F46" s="1069"/>
      <c r="G46" s="1069"/>
      <c r="H46" s="1069"/>
      <c r="I46" s="1069"/>
      <c r="J46" s="1069"/>
      <c r="K46" s="1069"/>
      <c r="L46" s="1069"/>
      <c r="M46" s="1069"/>
      <c r="N46" s="1069"/>
      <c r="O46" s="1069"/>
      <c r="P46" s="1070"/>
      <c r="Q46" s="1074"/>
      <c r="R46" s="1075"/>
      <c r="S46" s="1075"/>
      <c r="T46" s="1075"/>
      <c r="U46" s="1075"/>
      <c r="V46" s="1075"/>
      <c r="W46" s="1075"/>
      <c r="X46" s="1075"/>
      <c r="Y46" s="1075"/>
      <c r="Z46" s="1075"/>
      <c r="AA46" s="1075"/>
      <c r="AB46" s="1075"/>
      <c r="AC46" s="1075"/>
      <c r="AD46" s="1075"/>
      <c r="AE46" s="1076"/>
      <c r="AF46" s="1050"/>
      <c r="AG46" s="1051"/>
      <c r="AH46" s="1051"/>
      <c r="AI46" s="1051"/>
      <c r="AJ46" s="1052"/>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63"/>
      <c r="BF46" s="1063"/>
      <c r="BG46" s="1063"/>
      <c r="BH46" s="1063"/>
      <c r="BI46" s="1064"/>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c r="A47" s="241">
        <v>20</v>
      </c>
      <c r="B47" s="1068"/>
      <c r="C47" s="1069"/>
      <c r="D47" s="1069"/>
      <c r="E47" s="1069"/>
      <c r="F47" s="1069"/>
      <c r="G47" s="1069"/>
      <c r="H47" s="1069"/>
      <c r="I47" s="1069"/>
      <c r="J47" s="1069"/>
      <c r="K47" s="1069"/>
      <c r="L47" s="1069"/>
      <c r="M47" s="1069"/>
      <c r="N47" s="1069"/>
      <c r="O47" s="1069"/>
      <c r="P47" s="1070"/>
      <c r="Q47" s="1074"/>
      <c r="R47" s="1075"/>
      <c r="S47" s="1075"/>
      <c r="T47" s="1075"/>
      <c r="U47" s="1075"/>
      <c r="V47" s="1075"/>
      <c r="W47" s="1075"/>
      <c r="X47" s="1075"/>
      <c r="Y47" s="1075"/>
      <c r="Z47" s="1075"/>
      <c r="AA47" s="1075"/>
      <c r="AB47" s="1075"/>
      <c r="AC47" s="1075"/>
      <c r="AD47" s="1075"/>
      <c r="AE47" s="1076"/>
      <c r="AF47" s="1050"/>
      <c r="AG47" s="1051"/>
      <c r="AH47" s="1051"/>
      <c r="AI47" s="1051"/>
      <c r="AJ47" s="1052"/>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63"/>
      <c r="BF47" s="1063"/>
      <c r="BG47" s="1063"/>
      <c r="BH47" s="1063"/>
      <c r="BI47" s="1064"/>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c r="A48" s="241">
        <v>21</v>
      </c>
      <c r="B48" s="1068"/>
      <c r="C48" s="1069"/>
      <c r="D48" s="1069"/>
      <c r="E48" s="1069"/>
      <c r="F48" s="1069"/>
      <c r="G48" s="1069"/>
      <c r="H48" s="1069"/>
      <c r="I48" s="1069"/>
      <c r="J48" s="1069"/>
      <c r="K48" s="1069"/>
      <c r="L48" s="1069"/>
      <c r="M48" s="1069"/>
      <c r="N48" s="1069"/>
      <c r="O48" s="1069"/>
      <c r="P48" s="1070"/>
      <c r="Q48" s="1074"/>
      <c r="R48" s="1075"/>
      <c r="S48" s="1075"/>
      <c r="T48" s="1075"/>
      <c r="U48" s="1075"/>
      <c r="V48" s="1075"/>
      <c r="W48" s="1075"/>
      <c r="X48" s="1075"/>
      <c r="Y48" s="1075"/>
      <c r="Z48" s="1075"/>
      <c r="AA48" s="1075"/>
      <c r="AB48" s="1075"/>
      <c r="AC48" s="1075"/>
      <c r="AD48" s="1075"/>
      <c r="AE48" s="1076"/>
      <c r="AF48" s="1050"/>
      <c r="AG48" s="1051"/>
      <c r="AH48" s="1051"/>
      <c r="AI48" s="1051"/>
      <c r="AJ48" s="1052"/>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63"/>
      <c r="BF48" s="1063"/>
      <c r="BG48" s="1063"/>
      <c r="BH48" s="1063"/>
      <c r="BI48" s="1064"/>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c r="A49" s="241">
        <v>22</v>
      </c>
      <c r="B49" s="1068"/>
      <c r="C49" s="1069"/>
      <c r="D49" s="1069"/>
      <c r="E49" s="1069"/>
      <c r="F49" s="1069"/>
      <c r="G49" s="1069"/>
      <c r="H49" s="1069"/>
      <c r="I49" s="1069"/>
      <c r="J49" s="1069"/>
      <c r="K49" s="1069"/>
      <c r="L49" s="1069"/>
      <c r="M49" s="1069"/>
      <c r="N49" s="1069"/>
      <c r="O49" s="1069"/>
      <c r="P49" s="1070"/>
      <c r="Q49" s="1074"/>
      <c r="R49" s="1075"/>
      <c r="S49" s="1075"/>
      <c r="T49" s="1075"/>
      <c r="U49" s="1075"/>
      <c r="V49" s="1075"/>
      <c r="W49" s="1075"/>
      <c r="X49" s="1075"/>
      <c r="Y49" s="1075"/>
      <c r="Z49" s="1075"/>
      <c r="AA49" s="1075"/>
      <c r="AB49" s="1075"/>
      <c r="AC49" s="1075"/>
      <c r="AD49" s="1075"/>
      <c r="AE49" s="1076"/>
      <c r="AF49" s="1050"/>
      <c r="AG49" s="1051"/>
      <c r="AH49" s="1051"/>
      <c r="AI49" s="1051"/>
      <c r="AJ49" s="1052"/>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63"/>
      <c r="BF49" s="1063"/>
      <c r="BG49" s="1063"/>
      <c r="BH49" s="1063"/>
      <c r="BI49" s="1064"/>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c r="A50" s="241">
        <v>23</v>
      </c>
      <c r="B50" s="1068"/>
      <c r="C50" s="1069"/>
      <c r="D50" s="1069"/>
      <c r="E50" s="1069"/>
      <c r="F50" s="1069"/>
      <c r="G50" s="1069"/>
      <c r="H50" s="1069"/>
      <c r="I50" s="1069"/>
      <c r="J50" s="1069"/>
      <c r="K50" s="1069"/>
      <c r="L50" s="1069"/>
      <c r="M50" s="1069"/>
      <c r="N50" s="1069"/>
      <c r="O50" s="1069"/>
      <c r="P50" s="1070"/>
      <c r="Q50" s="1071"/>
      <c r="R50" s="1054"/>
      <c r="S50" s="1054"/>
      <c r="T50" s="1054"/>
      <c r="U50" s="1054"/>
      <c r="V50" s="1054"/>
      <c r="W50" s="1054"/>
      <c r="X50" s="1054"/>
      <c r="Y50" s="1054"/>
      <c r="Z50" s="1054"/>
      <c r="AA50" s="1054"/>
      <c r="AB50" s="1054"/>
      <c r="AC50" s="1054"/>
      <c r="AD50" s="1054"/>
      <c r="AE50" s="1072"/>
      <c r="AF50" s="1050"/>
      <c r="AG50" s="1051"/>
      <c r="AH50" s="1051"/>
      <c r="AI50" s="1051"/>
      <c r="AJ50" s="1052"/>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63"/>
      <c r="BF50" s="1063"/>
      <c r="BG50" s="1063"/>
      <c r="BH50" s="1063"/>
      <c r="BI50" s="1064"/>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c r="A51" s="241">
        <v>24</v>
      </c>
      <c r="B51" s="1068"/>
      <c r="C51" s="1069"/>
      <c r="D51" s="1069"/>
      <c r="E51" s="1069"/>
      <c r="F51" s="1069"/>
      <c r="G51" s="1069"/>
      <c r="H51" s="1069"/>
      <c r="I51" s="1069"/>
      <c r="J51" s="1069"/>
      <c r="K51" s="1069"/>
      <c r="L51" s="1069"/>
      <c r="M51" s="1069"/>
      <c r="N51" s="1069"/>
      <c r="O51" s="1069"/>
      <c r="P51" s="1070"/>
      <c r="Q51" s="1071"/>
      <c r="R51" s="1054"/>
      <c r="S51" s="1054"/>
      <c r="T51" s="1054"/>
      <c r="U51" s="1054"/>
      <c r="V51" s="1054"/>
      <c r="W51" s="1054"/>
      <c r="X51" s="1054"/>
      <c r="Y51" s="1054"/>
      <c r="Z51" s="1054"/>
      <c r="AA51" s="1054"/>
      <c r="AB51" s="1054"/>
      <c r="AC51" s="1054"/>
      <c r="AD51" s="1054"/>
      <c r="AE51" s="1072"/>
      <c r="AF51" s="1050"/>
      <c r="AG51" s="1051"/>
      <c r="AH51" s="1051"/>
      <c r="AI51" s="1051"/>
      <c r="AJ51" s="1052"/>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63"/>
      <c r="BF51" s="1063"/>
      <c r="BG51" s="1063"/>
      <c r="BH51" s="1063"/>
      <c r="BI51" s="1064"/>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c r="A52" s="241">
        <v>25</v>
      </c>
      <c r="B52" s="1068"/>
      <c r="C52" s="1069"/>
      <c r="D52" s="1069"/>
      <c r="E52" s="1069"/>
      <c r="F52" s="1069"/>
      <c r="G52" s="1069"/>
      <c r="H52" s="1069"/>
      <c r="I52" s="1069"/>
      <c r="J52" s="1069"/>
      <c r="K52" s="1069"/>
      <c r="L52" s="1069"/>
      <c r="M52" s="1069"/>
      <c r="N52" s="1069"/>
      <c r="O52" s="1069"/>
      <c r="P52" s="1070"/>
      <c r="Q52" s="1071"/>
      <c r="R52" s="1054"/>
      <c r="S52" s="1054"/>
      <c r="T52" s="1054"/>
      <c r="U52" s="1054"/>
      <c r="V52" s="1054"/>
      <c r="W52" s="1054"/>
      <c r="X52" s="1054"/>
      <c r="Y52" s="1054"/>
      <c r="Z52" s="1054"/>
      <c r="AA52" s="1054"/>
      <c r="AB52" s="1054"/>
      <c r="AC52" s="1054"/>
      <c r="AD52" s="1054"/>
      <c r="AE52" s="1072"/>
      <c r="AF52" s="1050"/>
      <c r="AG52" s="1051"/>
      <c r="AH52" s="1051"/>
      <c r="AI52" s="1051"/>
      <c r="AJ52" s="1052"/>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63"/>
      <c r="BF52" s="1063"/>
      <c r="BG52" s="1063"/>
      <c r="BH52" s="1063"/>
      <c r="BI52" s="1064"/>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c r="A53" s="241">
        <v>26</v>
      </c>
      <c r="B53" s="1068"/>
      <c r="C53" s="1069"/>
      <c r="D53" s="1069"/>
      <c r="E53" s="1069"/>
      <c r="F53" s="1069"/>
      <c r="G53" s="1069"/>
      <c r="H53" s="1069"/>
      <c r="I53" s="1069"/>
      <c r="J53" s="1069"/>
      <c r="K53" s="1069"/>
      <c r="L53" s="1069"/>
      <c r="M53" s="1069"/>
      <c r="N53" s="1069"/>
      <c r="O53" s="1069"/>
      <c r="P53" s="1070"/>
      <c r="Q53" s="1071"/>
      <c r="R53" s="1054"/>
      <c r="S53" s="1054"/>
      <c r="T53" s="1054"/>
      <c r="U53" s="1054"/>
      <c r="V53" s="1054"/>
      <c r="W53" s="1054"/>
      <c r="X53" s="1054"/>
      <c r="Y53" s="1054"/>
      <c r="Z53" s="1054"/>
      <c r="AA53" s="1054"/>
      <c r="AB53" s="1054"/>
      <c r="AC53" s="1054"/>
      <c r="AD53" s="1054"/>
      <c r="AE53" s="1072"/>
      <c r="AF53" s="1050"/>
      <c r="AG53" s="1051"/>
      <c r="AH53" s="1051"/>
      <c r="AI53" s="1051"/>
      <c r="AJ53" s="1052"/>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63"/>
      <c r="BF53" s="1063"/>
      <c r="BG53" s="1063"/>
      <c r="BH53" s="1063"/>
      <c r="BI53" s="1064"/>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c r="A54" s="241">
        <v>27</v>
      </c>
      <c r="B54" s="1068"/>
      <c r="C54" s="1069"/>
      <c r="D54" s="1069"/>
      <c r="E54" s="1069"/>
      <c r="F54" s="1069"/>
      <c r="G54" s="1069"/>
      <c r="H54" s="1069"/>
      <c r="I54" s="1069"/>
      <c r="J54" s="1069"/>
      <c r="K54" s="1069"/>
      <c r="L54" s="1069"/>
      <c r="M54" s="1069"/>
      <c r="N54" s="1069"/>
      <c r="O54" s="1069"/>
      <c r="P54" s="1070"/>
      <c r="Q54" s="1071"/>
      <c r="R54" s="1054"/>
      <c r="S54" s="1054"/>
      <c r="T54" s="1054"/>
      <c r="U54" s="1054"/>
      <c r="V54" s="1054"/>
      <c r="W54" s="1054"/>
      <c r="X54" s="1054"/>
      <c r="Y54" s="1054"/>
      <c r="Z54" s="1054"/>
      <c r="AA54" s="1054"/>
      <c r="AB54" s="1054"/>
      <c r="AC54" s="1054"/>
      <c r="AD54" s="1054"/>
      <c r="AE54" s="1072"/>
      <c r="AF54" s="1050"/>
      <c r="AG54" s="1051"/>
      <c r="AH54" s="1051"/>
      <c r="AI54" s="1051"/>
      <c r="AJ54" s="1052"/>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63"/>
      <c r="BF54" s="1063"/>
      <c r="BG54" s="1063"/>
      <c r="BH54" s="1063"/>
      <c r="BI54" s="1064"/>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c r="A55" s="241">
        <v>28</v>
      </c>
      <c r="B55" s="1068"/>
      <c r="C55" s="1069"/>
      <c r="D55" s="1069"/>
      <c r="E55" s="1069"/>
      <c r="F55" s="1069"/>
      <c r="G55" s="1069"/>
      <c r="H55" s="1069"/>
      <c r="I55" s="1069"/>
      <c r="J55" s="1069"/>
      <c r="K55" s="1069"/>
      <c r="L55" s="1069"/>
      <c r="M55" s="1069"/>
      <c r="N55" s="1069"/>
      <c r="O55" s="1069"/>
      <c r="P55" s="1070"/>
      <c r="Q55" s="1071"/>
      <c r="R55" s="1054"/>
      <c r="S55" s="1054"/>
      <c r="T55" s="1054"/>
      <c r="U55" s="1054"/>
      <c r="V55" s="1054"/>
      <c r="W55" s="1054"/>
      <c r="X55" s="1054"/>
      <c r="Y55" s="1054"/>
      <c r="Z55" s="1054"/>
      <c r="AA55" s="1054"/>
      <c r="AB55" s="1054"/>
      <c r="AC55" s="1054"/>
      <c r="AD55" s="1054"/>
      <c r="AE55" s="1072"/>
      <c r="AF55" s="1050"/>
      <c r="AG55" s="1051"/>
      <c r="AH55" s="1051"/>
      <c r="AI55" s="1051"/>
      <c r="AJ55" s="1052"/>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63"/>
      <c r="BF55" s="1063"/>
      <c r="BG55" s="1063"/>
      <c r="BH55" s="1063"/>
      <c r="BI55" s="1064"/>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c r="A56" s="241">
        <v>29</v>
      </c>
      <c r="B56" s="1068"/>
      <c r="C56" s="1069"/>
      <c r="D56" s="1069"/>
      <c r="E56" s="1069"/>
      <c r="F56" s="1069"/>
      <c r="G56" s="1069"/>
      <c r="H56" s="1069"/>
      <c r="I56" s="1069"/>
      <c r="J56" s="1069"/>
      <c r="K56" s="1069"/>
      <c r="L56" s="1069"/>
      <c r="M56" s="1069"/>
      <c r="N56" s="1069"/>
      <c r="O56" s="1069"/>
      <c r="P56" s="1070"/>
      <c r="Q56" s="1071"/>
      <c r="R56" s="1054"/>
      <c r="S56" s="1054"/>
      <c r="T56" s="1054"/>
      <c r="U56" s="1054"/>
      <c r="V56" s="1054"/>
      <c r="W56" s="1054"/>
      <c r="X56" s="1054"/>
      <c r="Y56" s="1054"/>
      <c r="Z56" s="1054"/>
      <c r="AA56" s="1054"/>
      <c r="AB56" s="1054"/>
      <c r="AC56" s="1054"/>
      <c r="AD56" s="1054"/>
      <c r="AE56" s="1072"/>
      <c r="AF56" s="1050"/>
      <c r="AG56" s="1051"/>
      <c r="AH56" s="1051"/>
      <c r="AI56" s="1051"/>
      <c r="AJ56" s="1052"/>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63"/>
      <c r="BF56" s="1063"/>
      <c r="BG56" s="1063"/>
      <c r="BH56" s="1063"/>
      <c r="BI56" s="1064"/>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c r="A57" s="241">
        <v>30</v>
      </c>
      <c r="B57" s="1068"/>
      <c r="C57" s="1069"/>
      <c r="D57" s="1069"/>
      <c r="E57" s="1069"/>
      <c r="F57" s="1069"/>
      <c r="G57" s="1069"/>
      <c r="H57" s="1069"/>
      <c r="I57" s="1069"/>
      <c r="J57" s="1069"/>
      <c r="K57" s="1069"/>
      <c r="L57" s="1069"/>
      <c r="M57" s="1069"/>
      <c r="N57" s="1069"/>
      <c r="O57" s="1069"/>
      <c r="P57" s="1070"/>
      <c r="Q57" s="1071"/>
      <c r="R57" s="1054"/>
      <c r="S57" s="1054"/>
      <c r="T57" s="1054"/>
      <c r="U57" s="1054"/>
      <c r="V57" s="1054"/>
      <c r="W57" s="1054"/>
      <c r="X57" s="1054"/>
      <c r="Y57" s="1054"/>
      <c r="Z57" s="1054"/>
      <c r="AA57" s="1054"/>
      <c r="AB57" s="1054"/>
      <c r="AC57" s="1054"/>
      <c r="AD57" s="1054"/>
      <c r="AE57" s="1072"/>
      <c r="AF57" s="1050"/>
      <c r="AG57" s="1051"/>
      <c r="AH57" s="1051"/>
      <c r="AI57" s="1051"/>
      <c r="AJ57" s="1052"/>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63"/>
      <c r="BF57" s="1063"/>
      <c r="BG57" s="1063"/>
      <c r="BH57" s="1063"/>
      <c r="BI57" s="1064"/>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c r="A58" s="241">
        <v>31</v>
      </c>
      <c r="B58" s="1068"/>
      <c r="C58" s="1069"/>
      <c r="D58" s="1069"/>
      <c r="E58" s="1069"/>
      <c r="F58" s="1069"/>
      <c r="G58" s="1069"/>
      <c r="H58" s="1069"/>
      <c r="I58" s="1069"/>
      <c r="J58" s="1069"/>
      <c r="K58" s="1069"/>
      <c r="L58" s="1069"/>
      <c r="M58" s="1069"/>
      <c r="N58" s="1069"/>
      <c r="O58" s="1069"/>
      <c r="P58" s="1070"/>
      <c r="Q58" s="1071"/>
      <c r="R58" s="1054"/>
      <c r="S58" s="1054"/>
      <c r="T58" s="1054"/>
      <c r="U58" s="1054"/>
      <c r="V58" s="1054"/>
      <c r="W58" s="1054"/>
      <c r="X58" s="1054"/>
      <c r="Y58" s="1054"/>
      <c r="Z58" s="1054"/>
      <c r="AA58" s="1054"/>
      <c r="AB58" s="1054"/>
      <c r="AC58" s="1054"/>
      <c r="AD58" s="1054"/>
      <c r="AE58" s="1072"/>
      <c r="AF58" s="1050"/>
      <c r="AG58" s="1051"/>
      <c r="AH58" s="1051"/>
      <c r="AI58" s="1051"/>
      <c r="AJ58" s="1052"/>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63"/>
      <c r="BF58" s="1063"/>
      <c r="BG58" s="1063"/>
      <c r="BH58" s="1063"/>
      <c r="BI58" s="1064"/>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c r="A59" s="241">
        <v>32</v>
      </c>
      <c r="B59" s="1068"/>
      <c r="C59" s="1069"/>
      <c r="D59" s="1069"/>
      <c r="E59" s="1069"/>
      <c r="F59" s="1069"/>
      <c r="G59" s="1069"/>
      <c r="H59" s="1069"/>
      <c r="I59" s="1069"/>
      <c r="J59" s="1069"/>
      <c r="K59" s="1069"/>
      <c r="L59" s="1069"/>
      <c r="M59" s="1069"/>
      <c r="N59" s="1069"/>
      <c r="O59" s="1069"/>
      <c r="P59" s="1070"/>
      <c r="Q59" s="1071"/>
      <c r="R59" s="1054"/>
      <c r="S59" s="1054"/>
      <c r="T59" s="1054"/>
      <c r="U59" s="1054"/>
      <c r="V59" s="1054"/>
      <c r="W59" s="1054"/>
      <c r="X59" s="1054"/>
      <c r="Y59" s="1054"/>
      <c r="Z59" s="1054"/>
      <c r="AA59" s="1054"/>
      <c r="AB59" s="1054"/>
      <c r="AC59" s="1054"/>
      <c r="AD59" s="1054"/>
      <c r="AE59" s="1072"/>
      <c r="AF59" s="1050"/>
      <c r="AG59" s="1051"/>
      <c r="AH59" s="1051"/>
      <c r="AI59" s="1051"/>
      <c r="AJ59" s="1052"/>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63"/>
      <c r="BF59" s="1063"/>
      <c r="BG59" s="1063"/>
      <c r="BH59" s="1063"/>
      <c r="BI59" s="1064"/>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c r="A60" s="241">
        <v>33</v>
      </c>
      <c r="B60" s="1068"/>
      <c r="C60" s="1069"/>
      <c r="D60" s="1069"/>
      <c r="E60" s="1069"/>
      <c r="F60" s="1069"/>
      <c r="G60" s="1069"/>
      <c r="H60" s="1069"/>
      <c r="I60" s="1069"/>
      <c r="J60" s="1069"/>
      <c r="K60" s="1069"/>
      <c r="L60" s="1069"/>
      <c r="M60" s="1069"/>
      <c r="N60" s="1069"/>
      <c r="O60" s="1069"/>
      <c r="P60" s="1070"/>
      <c r="Q60" s="1071"/>
      <c r="R60" s="1054"/>
      <c r="S60" s="1054"/>
      <c r="T60" s="1054"/>
      <c r="U60" s="1054"/>
      <c r="V60" s="1054"/>
      <c r="W60" s="1054"/>
      <c r="X60" s="1054"/>
      <c r="Y60" s="1054"/>
      <c r="Z60" s="1054"/>
      <c r="AA60" s="1054"/>
      <c r="AB60" s="1054"/>
      <c r="AC60" s="1054"/>
      <c r="AD60" s="1054"/>
      <c r="AE60" s="1072"/>
      <c r="AF60" s="1050"/>
      <c r="AG60" s="1051"/>
      <c r="AH60" s="1051"/>
      <c r="AI60" s="1051"/>
      <c r="AJ60" s="1052"/>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63"/>
      <c r="BF60" s="1063"/>
      <c r="BG60" s="1063"/>
      <c r="BH60" s="1063"/>
      <c r="BI60" s="1064"/>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c r="A61" s="241">
        <v>34</v>
      </c>
      <c r="B61" s="1068"/>
      <c r="C61" s="1069"/>
      <c r="D61" s="1069"/>
      <c r="E61" s="1069"/>
      <c r="F61" s="1069"/>
      <c r="G61" s="1069"/>
      <c r="H61" s="1069"/>
      <c r="I61" s="1069"/>
      <c r="J61" s="1069"/>
      <c r="K61" s="1069"/>
      <c r="L61" s="1069"/>
      <c r="M61" s="1069"/>
      <c r="N61" s="1069"/>
      <c r="O61" s="1069"/>
      <c r="P61" s="1070"/>
      <c r="Q61" s="1071"/>
      <c r="R61" s="1054"/>
      <c r="S61" s="1054"/>
      <c r="T61" s="1054"/>
      <c r="U61" s="1054"/>
      <c r="V61" s="1054"/>
      <c r="W61" s="1054"/>
      <c r="X61" s="1054"/>
      <c r="Y61" s="1054"/>
      <c r="Z61" s="1054"/>
      <c r="AA61" s="1054"/>
      <c r="AB61" s="1054"/>
      <c r="AC61" s="1054"/>
      <c r="AD61" s="1054"/>
      <c r="AE61" s="1072"/>
      <c r="AF61" s="1050"/>
      <c r="AG61" s="1051"/>
      <c r="AH61" s="1051"/>
      <c r="AI61" s="1051"/>
      <c r="AJ61" s="1052"/>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63"/>
      <c r="BF61" s="1063"/>
      <c r="BG61" s="1063"/>
      <c r="BH61" s="1063"/>
      <c r="BI61" s="1064"/>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c r="A62" s="241">
        <v>35</v>
      </c>
      <c r="B62" s="1068"/>
      <c r="C62" s="1069"/>
      <c r="D62" s="1069"/>
      <c r="E62" s="1069"/>
      <c r="F62" s="1069"/>
      <c r="G62" s="1069"/>
      <c r="H62" s="1069"/>
      <c r="I62" s="1069"/>
      <c r="J62" s="1069"/>
      <c r="K62" s="1069"/>
      <c r="L62" s="1069"/>
      <c r="M62" s="1069"/>
      <c r="N62" s="1069"/>
      <c r="O62" s="1069"/>
      <c r="P62" s="1070"/>
      <c r="Q62" s="1071"/>
      <c r="R62" s="1054"/>
      <c r="S62" s="1054"/>
      <c r="T62" s="1054"/>
      <c r="U62" s="1054"/>
      <c r="V62" s="1054"/>
      <c r="W62" s="1054"/>
      <c r="X62" s="1054"/>
      <c r="Y62" s="1054"/>
      <c r="Z62" s="1054"/>
      <c r="AA62" s="1054"/>
      <c r="AB62" s="1054"/>
      <c r="AC62" s="1054"/>
      <c r="AD62" s="1054"/>
      <c r="AE62" s="1072"/>
      <c r="AF62" s="1050"/>
      <c r="AG62" s="1051"/>
      <c r="AH62" s="1051"/>
      <c r="AI62" s="1051"/>
      <c r="AJ62" s="1052"/>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63"/>
      <c r="BF62" s="1063"/>
      <c r="BG62" s="1063"/>
      <c r="BH62" s="1063"/>
      <c r="BI62" s="1064"/>
      <c r="BJ62" s="1065" t="s">
        <v>400</v>
      </c>
      <c r="BK62" s="1066"/>
      <c r="BL62" s="1066"/>
      <c r="BM62" s="1066"/>
      <c r="BN62" s="1067"/>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c r="A63" s="244" t="s">
        <v>379</v>
      </c>
      <c r="B63" s="975" t="s">
        <v>401</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9"/>
      <c r="AF63" s="1060">
        <v>1250</v>
      </c>
      <c r="AG63" s="990"/>
      <c r="AH63" s="990"/>
      <c r="AI63" s="990"/>
      <c r="AJ63" s="1061"/>
      <c r="AK63" s="1062"/>
      <c r="AL63" s="994"/>
      <c r="AM63" s="994"/>
      <c r="AN63" s="994"/>
      <c r="AO63" s="994"/>
      <c r="AP63" s="990"/>
      <c r="AQ63" s="990"/>
      <c r="AR63" s="990"/>
      <c r="AS63" s="990"/>
      <c r="AT63" s="990"/>
      <c r="AU63" s="990"/>
      <c r="AV63" s="990"/>
      <c r="AW63" s="990"/>
      <c r="AX63" s="990"/>
      <c r="AY63" s="990"/>
      <c r="AZ63" s="1056"/>
      <c r="BA63" s="1056"/>
      <c r="BB63" s="1056"/>
      <c r="BC63" s="1056"/>
      <c r="BD63" s="1056"/>
      <c r="BE63" s="991"/>
      <c r="BF63" s="991"/>
      <c r="BG63" s="991"/>
      <c r="BH63" s="991"/>
      <c r="BI63" s="992"/>
      <c r="BJ63" s="1057" t="s">
        <v>122</v>
      </c>
      <c r="BK63" s="982"/>
      <c r="BL63" s="982"/>
      <c r="BM63" s="982"/>
      <c r="BN63" s="1058"/>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c r="A65" s="232" t="s">
        <v>402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c r="A66" s="1026" t="s">
        <v>403</v>
      </c>
      <c r="B66" s="1027"/>
      <c r="C66" s="1027"/>
      <c r="D66" s="1027"/>
      <c r="E66" s="1027"/>
      <c r="F66" s="1027"/>
      <c r="G66" s="1027"/>
      <c r="H66" s="1027"/>
      <c r="I66" s="1027"/>
      <c r="J66" s="1027"/>
      <c r="K66" s="1027"/>
      <c r="L66" s="1027"/>
      <c r="M66" s="1027"/>
      <c r="N66" s="1027"/>
      <c r="O66" s="1027"/>
      <c r="P66" s="1028"/>
      <c r="Q66" s="1032" t="s">
        <v>384</v>
      </c>
      <c r="R66" s="1033"/>
      <c r="S66" s="1033"/>
      <c r="T66" s="1033"/>
      <c r="U66" s="1034"/>
      <c r="V66" s="1032" t="s">
        <v>404</v>
      </c>
      <c r="W66" s="1033"/>
      <c r="X66" s="1033"/>
      <c r="Y66" s="1033"/>
      <c r="Z66" s="1034"/>
      <c r="AA66" s="1032" t="s">
        <v>405</v>
      </c>
      <c r="AB66" s="1033"/>
      <c r="AC66" s="1033"/>
      <c r="AD66" s="1033"/>
      <c r="AE66" s="1034"/>
      <c r="AF66" s="1038" t="s">
        <v>387</v>
      </c>
      <c r="AG66" s="1039"/>
      <c r="AH66" s="1039"/>
      <c r="AI66" s="1039"/>
      <c r="AJ66" s="1040"/>
      <c r="AK66" s="1032" t="s">
        <v>406</v>
      </c>
      <c r="AL66" s="1027"/>
      <c r="AM66" s="1027"/>
      <c r="AN66" s="1027"/>
      <c r="AO66" s="1028"/>
      <c r="AP66" s="1032" t="s">
        <v>407</v>
      </c>
      <c r="AQ66" s="1033"/>
      <c r="AR66" s="1033"/>
      <c r="AS66" s="1033"/>
      <c r="AT66" s="1034"/>
      <c r="AU66" s="1032" t="s">
        <v>408</v>
      </c>
      <c r="AV66" s="1033"/>
      <c r="AW66" s="1033"/>
      <c r="AX66" s="1033"/>
      <c r="AY66" s="1034"/>
      <c r="AZ66" s="1032" t="s">
        <v>366</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c r="A68" s="238">
        <v>1</v>
      </c>
      <c r="B68" s="1016" t="s">
        <v>563</v>
      </c>
      <c r="C68" s="1017"/>
      <c r="D68" s="1017"/>
      <c r="E68" s="1017"/>
      <c r="F68" s="1017"/>
      <c r="G68" s="1017"/>
      <c r="H68" s="1017"/>
      <c r="I68" s="1017"/>
      <c r="J68" s="1017"/>
      <c r="K68" s="1017"/>
      <c r="L68" s="1017"/>
      <c r="M68" s="1017"/>
      <c r="N68" s="1017"/>
      <c r="O68" s="1017"/>
      <c r="P68" s="1018"/>
      <c r="Q68" s="1019">
        <v>465</v>
      </c>
      <c r="R68" s="1013"/>
      <c r="S68" s="1013"/>
      <c r="T68" s="1013"/>
      <c r="U68" s="1013"/>
      <c r="V68" s="1013">
        <v>396</v>
      </c>
      <c r="W68" s="1013"/>
      <c r="X68" s="1013"/>
      <c r="Y68" s="1013"/>
      <c r="Z68" s="1013"/>
      <c r="AA68" s="1013">
        <v>70</v>
      </c>
      <c r="AB68" s="1013"/>
      <c r="AC68" s="1013"/>
      <c r="AD68" s="1013"/>
      <c r="AE68" s="1013"/>
      <c r="AF68" s="1013">
        <v>12</v>
      </c>
      <c r="AG68" s="1013"/>
      <c r="AH68" s="1013"/>
      <c r="AI68" s="1013"/>
      <c r="AJ68" s="1013"/>
      <c r="AK68" s="1013" t="s">
        <v>560</v>
      </c>
      <c r="AL68" s="1013"/>
      <c r="AM68" s="1013"/>
      <c r="AN68" s="1013"/>
      <c r="AO68" s="1013"/>
      <c r="AP68" s="1013">
        <v>269</v>
      </c>
      <c r="AQ68" s="1013"/>
      <c r="AR68" s="1013"/>
      <c r="AS68" s="1013"/>
      <c r="AT68" s="1013"/>
      <c r="AU68" s="1013" t="s">
        <v>560</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c r="A69" s="241">
        <v>2</v>
      </c>
      <c r="B69" s="1005" t="s">
        <v>564</v>
      </c>
      <c r="C69" s="1006"/>
      <c r="D69" s="1006"/>
      <c r="E69" s="1006"/>
      <c r="F69" s="1006"/>
      <c r="G69" s="1006"/>
      <c r="H69" s="1006"/>
      <c r="I69" s="1006"/>
      <c r="J69" s="1006"/>
      <c r="K69" s="1006"/>
      <c r="L69" s="1006"/>
      <c r="M69" s="1006"/>
      <c r="N69" s="1006"/>
      <c r="O69" s="1006"/>
      <c r="P69" s="1007"/>
      <c r="Q69" s="1008">
        <v>1776</v>
      </c>
      <c r="R69" s="1002"/>
      <c r="S69" s="1002"/>
      <c r="T69" s="1002"/>
      <c r="U69" s="1002"/>
      <c r="V69" s="1002">
        <v>1762</v>
      </c>
      <c r="W69" s="1002"/>
      <c r="X69" s="1002"/>
      <c r="Y69" s="1002"/>
      <c r="Z69" s="1002"/>
      <c r="AA69" s="1002">
        <v>14</v>
      </c>
      <c r="AB69" s="1002"/>
      <c r="AC69" s="1002"/>
      <c r="AD69" s="1002"/>
      <c r="AE69" s="1002"/>
      <c r="AF69" s="1002">
        <v>14</v>
      </c>
      <c r="AG69" s="1002"/>
      <c r="AH69" s="1002"/>
      <c r="AI69" s="1002"/>
      <c r="AJ69" s="1002"/>
      <c r="AK69" s="1002" t="s">
        <v>560</v>
      </c>
      <c r="AL69" s="1002"/>
      <c r="AM69" s="1002"/>
      <c r="AN69" s="1002"/>
      <c r="AO69" s="1002"/>
      <c r="AP69" s="1002">
        <v>36</v>
      </c>
      <c r="AQ69" s="1002"/>
      <c r="AR69" s="1002"/>
      <c r="AS69" s="1002"/>
      <c r="AT69" s="1002"/>
      <c r="AU69" s="1002">
        <v>2</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c r="A70" s="241">
        <v>3</v>
      </c>
      <c r="B70" s="1005" t="s">
        <v>565</v>
      </c>
      <c r="C70" s="1006"/>
      <c r="D70" s="1006"/>
      <c r="E70" s="1006"/>
      <c r="F70" s="1006"/>
      <c r="G70" s="1006"/>
      <c r="H70" s="1006"/>
      <c r="I70" s="1006"/>
      <c r="J70" s="1006"/>
      <c r="K70" s="1006"/>
      <c r="L70" s="1006"/>
      <c r="M70" s="1006"/>
      <c r="N70" s="1006"/>
      <c r="O70" s="1006"/>
      <c r="P70" s="1007"/>
      <c r="Q70" s="1008">
        <v>4697</v>
      </c>
      <c r="R70" s="1002"/>
      <c r="S70" s="1002"/>
      <c r="T70" s="1002"/>
      <c r="U70" s="1002"/>
      <c r="V70" s="1002">
        <v>4682</v>
      </c>
      <c r="W70" s="1002"/>
      <c r="X70" s="1002"/>
      <c r="Y70" s="1002"/>
      <c r="Z70" s="1002"/>
      <c r="AA70" s="1002">
        <v>15</v>
      </c>
      <c r="AB70" s="1002"/>
      <c r="AC70" s="1002"/>
      <c r="AD70" s="1002"/>
      <c r="AE70" s="1002"/>
      <c r="AF70" s="1002">
        <v>15</v>
      </c>
      <c r="AG70" s="1002"/>
      <c r="AH70" s="1002"/>
      <c r="AI70" s="1002"/>
      <c r="AJ70" s="1002"/>
      <c r="AK70" s="1002">
        <v>140</v>
      </c>
      <c r="AL70" s="1002"/>
      <c r="AM70" s="1002"/>
      <c r="AN70" s="1002"/>
      <c r="AO70" s="1002"/>
      <c r="AP70" s="1002" t="s">
        <v>560</v>
      </c>
      <c r="AQ70" s="1002"/>
      <c r="AR70" s="1002"/>
      <c r="AS70" s="1002"/>
      <c r="AT70" s="1002"/>
      <c r="AU70" s="1002" t="s">
        <v>560</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c r="A71" s="241">
        <v>4</v>
      </c>
      <c r="B71" s="1005" t="s">
        <v>566</v>
      </c>
      <c r="C71" s="1006"/>
      <c r="D71" s="1006"/>
      <c r="E71" s="1006"/>
      <c r="F71" s="1006"/>
      <c r="G71" s="1006"/>
      <c r="H71" s="1006"/>
      <c r="I71" s="1006"/>
      <c r="J71" s="1006"/>
      <c r="K71" s="1006"/>
      <c r="L71" s="1006"/>
      <c r="M71" s="1006"/>
      <c r="N71" s="1006"/>
      <c r="O71" s="1006"/>
      <c r="P71" s="1007"/>
      <c r="Q71" s="1008">
        <v>168</v>
      </c>
      <c r="R71" s="1002"/>
      <c r="S71" s="1002"/>
      <c r="T71" s="1002"/>
      <c r="U71" s="1002"/>
      <c r="V71" s="1002">
        <v>150</v>
      </c>
      <c r="W71" s="1002"/>
      <c r="X71" s="1002"/>
      <c r="Y71" s="1002"/>
      <c r="Z71" s="1002"/>
      <c r="AA71" s="1002">
        <v>18</v>
      </c>
      <c r="AB71" s="1002"/>
      <c r="AC71" s="1002"/>
      <c r="AD71" s="1002"/>
      <c r="AE71" s="1002"/>
      <c r="AF71" s="1002">
        <v>28</v>
      </c>
      <c r="AG71" s="1002"/>
      <c r="AH71" s="1002"/>
      <c r="AI71" s="1002"/>
      <c r="AJ71" s="1002"/>
      <c r="AK71" s="1002">
        <v>5</v>
      </c>
      <c r="AL71" s="1002"/>
      <c r="AM71" s="1002"/>
      <c r="AN71" s="1002"/>
      <c r="AO71" s="1002"/>
      <c r="AP71" s="1002">
        <v>239</v>
      </c>
      <c r="AQ71" s="1002"/>
      <c r="AR71" s="1002"/>
      <c r="AS71" s="1002"/>
      <c r="AT71" s="1002"/>
      <c r="AU71" s="1002" t="s">
        <v>560</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c r="A72" s="241">
        <v>5</v>
      </c>
      <c r="B72" s="1005" t="s">
        <v>567</v>
      </c>
      <c r="C72" s="1006"/>
      <c r="D72" s="1006"/>
      <c r="E72" s="1006"/>
      <c r="F72" s="1006"/>
      <c r="G72" s="1006"/>
      <c r="H72" s="1006"/>
      <c r="I72" s="1006"/>
      <c r="J72" s="1006"/>
      <c r="K72" s="1006"/>
      <c r="L72" s="1006"/>
      <c r="M72" s="1006"/>
      <c r="N72" s="1006"/>
      <c r="O72" s="1006"/>
      <c r="P72" s="1007"/>
      <c r="Q72" s="1008">
        <v>344</v>
      </c>
      <c r="R72" s="1002"/>
      <c r="S72" s="1002"/>
      <c r="T72" s="1002"/>
      <c r="U72" s="1002"/>
      <c r="V72" s="1002">
        <v>332</v>
      </c>
      <c r="W72" s="1002"/>
      <c r="X72" s="1002"/>
      <c r="Y72" s="1002"/>
      <c r="Z72" s="1002"/>
      <c r="AA72" s="1002">
        <v>12</v>
      </c>
      <c r="AB72" s="1002"/>
      <c r="AC72" s="1002"/>
      <c r="AD72" s="1002"/>
      <c r="AE72" s="1002"/>
      <c r="AF72" s="1002">
        <v>12</v>
      </c>
      <c r="AG72" s="1002"/>
      <c r="AH72" s="1002"/>
      <c r="AI72" s="1002"/>
      <c r="AJ72" s="1002"/>
      <c r="AK72" s="1002" t="s">
        <v>560</v>
      </c>
      <c r="AL72" s="1002"/>
      <c r="AM72" s="1002"/>
      <c r="AN72" s="1002"/>
      <c r="AO72" s="1002"/>
      <c r="AP72" s="1002">
        <v>784</v>
      </c>
      <c r="AQ72" s="1002"/>
      <c r="AR72" s="1002"/>
      <c r="AS72" s="1002"/>
      <c r="AT72" s="1002"/>
      <c r="AU72" s="1002">
        <v>275</v>
      </c>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c r="A73" s="241">
        <v>6</v>
      </c>
      <c r="B73" s="1005" t="s">
        <v>568</v>
      </c>
      <c r="C73" s="1006"/>
      <c r="D73" s="1006"/>
      <c r="E73" s="1006"/>
      <c r="F73" s="1006"/>
      <c r="G73" s="1006"/>
      <c r="H73" s="1006"/>
      <c r="I73" s="1006"/>
      <c r="J73" s="1006"/>
      <c r="K73" s="1006"/>
      <c r="L73" s="1006"/>
      <c r="M73" s="1006"/>
      <c r="N73" s="1006"/>
      <c r="O73" s="1006"/>
      <c r="P73" s="1007"/>
      <c r="Q73" s="1008">
        <v>191</v>
      </c>
      <c r="R73" s="1002"/>
      <c r="S73" s="1002"/>
      <c r="T73" s="1002"/>
      <c r="U73" s="1002"/>
      <c r="V73" s="1002">
        <v>108</v>
      </c>
      <c r="W73" s="1002"/>
      <c r="X73" s="1002"/>
      <c r="Y73" s="1002"/>
      <c r="Z73" s="1002"/>
      <c r="AA73" s="1002">
        <v>83</v>
      </c>
      <c r="AB73" s="1002"/>
      <c r="AC73" s="1002"/>
      <c r="AD73" s="1002"/>
      <c r="AE73" s="1002"/>
      <c r="AF73" s="1002">
        <v>83</v>
      </c>
      <c r="AG73" s="1002"/>
      <c r="AH73" s="1002"/>
      <c r="AI73" s="1002"/>
      <c r="AJ73" s="1002"/>
      <c r="AK73" s="1002" t="s">
        <v>560</v>
      </c>
      <c r="AL73" s="1002"/>
      <c r="AM73" s="1002"/>
      <c r="AN73" s="1002"/>
      <c r="AO73" s="1002"/>
      <c r="AP73" s="1002" t="s">
        <v>560</v>
      </c>
      <c r="AQ73" s="1002"/>
      <c r="AR73" s="1002"/>
      <c r="AS73" s="1002"/>
      <c r="AT73" s="1002"/>
      <c r="AU73" s="1002" t="s">
        <v>560</v>
      </c>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c r="A74" s="241">
        <v>7</v>
      </c>
      <c r="B74" s="1005" t="s">
        <v>569</v>
      </c>
      <c r="C74" s="1006"/>
      <c r="D74" s="1006"/>
      <c r="E74" s="1006"/>
      <c r="F74" s="1006"/>
      <c r="G74" s="1006"/>
      <c r="H74" s="1006"/>
      <c r="I74" s="1006"/>
      <c r="J74" s="1006"/>
      <c r="K74" s="1006"/>
      <c r="L74" s="1006"/>
      <c r="M74" s="1006"/>
      <c r="N74" s="1006"/>
      <c r="O74" s="1006"/>
      <c r="P74" s="1007"/>
      <c r="Q74" s="1008">
        <v>13791</v>
      </c>
      <c r="R74" s="1002"/>
      <c r="S74" s="1002"/>
      <c r="T74" s="1002"/>
      <c r="U74" s="1002"/>
      <c r="V74" s="1002">
        <v>13536</v>
      </c>
      <c r="W74" s="1002"/>
      <c r="X74" s="1002"/>
      <c r="Y74" s="1002"/>
      <c r="Z74" s="1002"/>
      <c r="AA74" s="1002">
        <v>256</v>
      </c>
      <c r="AB74" s="1002"/>
      <c r="AC74" s="1002"/>
      <c r="AD74" s="1002"/>
      <c r="AE74" s="1002"/>
      <c r="AF74" s="1002">
        <v>256</v>
      </c>
      <c r="AG74" s="1002"/>
      <c r="AH74" s="1002"/>
      <c r="AI74" s="1002"/>
      <c r="AJ74" s="1002"/>
      <c r="AK74" s="1002">
        <v>60</v>
      </c>
      <c r="AL74" s="1002"/>
      <c r="AM74" s="1002"/>
      <c r="AN74" s="1002"/>
      <c r="AO74" s="1002"/>
      <c r="AP74" s="1002">
        <v>3595</v>
      </c>
      <c r="AQ74" s="1002"/>
      <c r="AR74" s="1002"/>
      <c r="AS74" s="1002"/>
      <c r="AT74" s="1002"/>
      <c r="AU74" s="1002">
        <v>79</v>
      </c>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c r="A75" s="241">
        <v>8</v>
      </c>
      <c r="B75" s="1005" t="s">
        <v>570</v>
      </c>
      <c r="C75" s="1006"/>
      <c r="D75" s="1006"/>
      <c r="E75" s="1006"/>
      <c r="F75" s="1006"/>
      <c r="G75" s="1006"/>
      <c r="H75" s="1006"/>
      <c r="I75" s="1006"/>
      <c r="J75" s="1006"/>
      <c r="K75" s="1006"/>
      <c r="L75" s="1006"/>
      <c r="M75" s="1006"/>
      <c r="N75" s="1006"/>
      <c r="O75" s="1006"/>
      <c r="P75" s="1007"/>
      <c r="Q75" s="1009">
        <v>326</v>
      </c>
      <c r="R75" s="1010"/>
      <c r="S75" s="1010"/>
      <c r="T75" s="1010"/>
      <c r="U75" s="1011"/>
      <c r="V75" s="1012">
        <v>305</v>
      </c>
      <c r="W75" s="1010"/>
      <c r="X75" s="1010"/>
      <c r="Y75" s="1010"/>
      <c r="Z75" s="1011"/>
      <c r="AA75" s="1012">
        <v>22</v>
      </c>
      <c r="AB75" s="1010"/>
      <c r="AC75" s="1010"/>
      <c r="AD75" s="1010"/>
      <c r="AE75" s="1011"/>
      <c r="AF75" s="1012">
        <v>22</v>
      </c>
      <c r="AG75" s="1010"/>
      <c r="AH75" s="1010"/>
      <c r="AI75" s="1010"/>
      <c r="AJ75" s="1011"/>
      <c r="AK75" s="1012" t="s">
        <v>560</v>
      </c>
      <c r="AL75" s="1010"/>
      <c r="AM75" s="1010"/>
      <c r="AN75" s="1010"/>
      <c r="AO75" s="1011"/>
      <c r="AP75" s="1012" t="s">
        <v>560</v>
      </c>
      <c r="AQ75" s="1010"/>
      <c r="AR75" s="1010"/>
      <c r="AS75" s="1010"/>
      <c r="AT75" s="1011"/>
      <c r="AU75" s="1012" t="s">
        <v>560</v>
      </c>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c r="A76" s="241">
        <v>9</v>
      </c>
      <c r="B76" s="1005"/>
      <c r="C76" s="1006"/>
      <c r="D76" s="1006"/>
      <c r="E76" s="1006"/>
      <c r="F76" s="1006"/>
      <c r="G76" s="1006"/>
      <c r="H76" s="1006"/>
      <c r="I76" s="1006"/>
      <c r="J76" s="1006"/>
      <c r="K76" s="1006"/>
      <c r="L76" s="1006"/>
      <c r="M76" s="1006"/>
      <c r="N76" s="1006"/>
      <c r="O76" s="1006"/>
      <c r="P76" s="1007"/>
      <c r="Q76" s="1009"/>
      <c r="R76" s="1010"/>
      <c r="S76" s="1010"/>
      <c r="T76" s="1010"/>
      <c r="U76" s="1011"/>
      <c r="V76" s="1012"/>
      <c r="W76" s="1010"/>
      <c r="X76" s="1010"/>
      <c r="Y76" s="1010"/>
      <c r="Z76" s="1011"/>
      <c r="AA76" s="1012"/>
      <c r="AB76" s="1010"/>
      <c r="AC76" s="1010"/>
      <c r="AD76" s="1010"/>
      <c r="AE76" s="1011"/>
      <c r="AF76" s="1012"/>
      <c r="AG76" s="1010"/>
      <c r="AH76" s="1010"/>
      <c r="AI76" s="1010"/>
      <c r="AJ76" s="1011"/>
      <c r="AK76" s="1012"/>
      <c r="AL76" s="1010"/>
      <c r="AM76" s="1010"/>
      <c r="AN76" s="1010"/>
      <c r="AO76" s="1011"/>
      <c r="AP76" s="1012"/>
      <c r="AQ76" s="1010"/>
      <c r="AR76" s="1010"/>
      <c r="AS76" s="1010"/>
      <c r="AT76" s="1011"/>
      <c r="AU76" s="1012"/>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c r="A88" s="244" t="s">
        <v>379</v>
      </c>
      <c r="B88" s="975" t="s">
        <v>409</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c r="AG88" s="990"/>
      <c r="AH88" s="990"/>
      <c r="AI88" s="990"/>
      <c r="AJ88" s="990"/>
      <c r="AK88" s="994"/>
      <c r="AL88" s="994"/>
      <c r="AM88" s="994"/>
      <c r="AN88" s="994"/>
      <c r="AO88" s="994"/>
      <c r="AP88" s="990"/>
      <c r="AQ88" s="990"/>
      <c r="AR88" s="990"/>
      <c r="AS88" s="990"/>
      <c r="AT88" s="990"/>
      <c r="AU88" s="990"/>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379</v>
      </c>
      <c r="BR102" s="975" t="s">
        <v>410</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4"/>
      <c r="DW102" s="965"/>
      <c r="DX102" s="965"/>
      <c r="DY102" s="965"/>
      <c r="DZ102" s="966"/>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411</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412</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69" t="s">
        <v>415</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416</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c r="A109" s="924" t="s">
        <v>417</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418</v>
      </c>
      <c r="AB109" s="925"/>
      <c r="AC109" s="925"/>
      <c r="AD109" s="925"/>
      <c r="AE109" s="926"/>
      <c r="AF109" s="927" t="s">
        <v>297</v>
      </c>
      <c r="AG109" s="925"/>
      <c r="AH109" s="925"/>
      <c r="AI109" s="925"/>
      <c r="AJ109" s="926"/>
      <c r="AK109" s="927" t="s">
        <v>296</v>
      </c>
      <c r="AL109" s="925"/>
      <c r="AM109" s="925"/>
      <c r="AN109" s="925"/>
      <c r="AO109" s="926"/>
      <c r="AP109" s="927" t="s">
        <v>419</v>
      </c>
      <c r="AQ109" s="925"/>
      <c r="AR109" s="925"/>
      <c r="AS109" s="925"/>
      <c r="AT109" s="956"/>
      <c r="AU109" s="924" t="s">
        <v>417</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418</v>
      </c>
      <c r="BR109" s="925"/>
      <c r="BS109" s="925"/>
      <c r="BT109" s="925"/>
      <c r="BU109" s="926"/>
      <c r="BV109" s="927" t="s">
        <v>297</v>
      </c>
      <c r="BW109" s="925"/>
      <c r="BX109" s="925"/>
      <c r="BY109" s="925"/>
      <c r="BZ109" s="926"/>
      <c r="CA109" s="927" t="s">
        <v>296</v>
      </c>
      <c r="CB109" s="925"/>
      <c r="CC109" s="925"/>
      <c r="CD109" s="925"/>
      <c r="CE109" s="926"/>
      <c r="CF109" s="963" t="s">
        <v>419</v>
      </c>
      <c r="CG109" s="963"/>
      <c r="CH109" s="963"/>
      <c r="CI109" s="963"/>
      <c r="CJ109" s="963"/>
      <c r="CK109" s="927" t="s">
        <v>420</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418</v>
      </c>
      <c r="DH109" s="925"/>
      <c r="DI109" s="925"/>
      <c r="DJ109" s="925"/>
      <c r="DK109" s="926"/>
      <c r="DL109" s="927" t="s">
        <v>297</v>
      </c>
      <c r="DM109" s="925"/>
      <c r="DN109" s="925"/>
      <c r="DO109" s="925"/>
      <c r="DP109" s="926"/>
      <c r="DQ109" s="927" t="s">
        <v>296</v>
      </c>
      <c r="DR109" s="925"/>
      <c r="DS109" s="925"/>
      <c r="DT109" s="925"/>
      <c r="DU109" s="926"/>
      <c r="DV109" s="927" t="s">
        <v>419</v>
      </c>
      <c r="DW109" s="925"/>
      <c r="DX109" s="925"/>
      <c r="DY109" s="925"/>
      <c r="DZ109" s="956"/>
    </row>
    <row r="110" spans="1:131" s="226" customFormat="1" ht="26.25" customHeight="1">
      <c r="A110" s="827" t="s">
        <v>421</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1242855</v>
      </c>
      <c r="AB110" s="918"/>
      <c r="AC110" s="918"/>
      <c r="AD110" s="918"/>
      <c r="AE110" s="919"/>
      <c r="AF110" s="920">
        <v>1188494</v>
      </c>
      <c r="AG110" s="918"/>
      <c r="AH110" s="918"/>
      <c r="AI110" s="918"/>
      <c r="AJ110" s="919"/>
      <c r="AK110" s="920">
        <v>1216509</v>
      </c>
      <c r="AL110" s="918"/>
      <c r="AM110" s="918"/>
      <c r="AN110" s="918"/>
      <c r="AO110" s="919"/>
      <c r="AP110" s="921">
        <v>29.1</v>
      </c>
      <c r="AQ110" s="922"/>
      <c r="AR110" s="922"/>
      <c r="AS110" s="922"/>
      <c r="AT110" s="923"/>
      <c r="AU110" s="957" t="s">
        <v>67</v>
      </c>
      <c r="AV110" s="958"/>
      <c r="AW110" s="958"/>
      <c r="AX110" s="958"/>
      <c r="AY110" s="958"/>
      <c r="AZ110" s="883" t="s">
        <v>422</v>
      </c>
      <c r="BA110" s="828"/>
      <c r="BB110" s="828"/>
      <c r="BC110" s="828"/>
      <c r="BD110" s="828"/>
      <c r="BE110" s="828"/>
      <c r="BF110" s="828"/>
      <c r="BG110" s="828"/>
      <c r="BH110" s="828"/>
      <c r="BI110" s="828"/>
      <c r="BJ110" s="828"/>
      <c r="BK110" s="828"/>
      <c r="BL110" s="828"/>
      <c r="BM110" s="828"/>
      <c r="BN110" s="828"/>
      <c r="BO110" s="828"/>
      <c r="BP110" s="829"/>
      <c r="BQ110" s="884">
        <v>13177255</v>
      </c>
      <c r="BR110" s="865"/>
      <c r="BS110" s="865"/>
      <c r="BT110" s="865"/>
      <c r="BU110" s="865"/>
      <c r="BV110" s="865">
        <v>12957926</v>
      </c>
      <c r="BW110" s="865"/>
      <c r="BX110" s="865"/>
      <c r="BY110" s="865"/>
      <c r="BZ110" s="865"/>
      <c r="CA110" s="865">
        <v>12512645</v>
      </c>
      <c r="CB110" s="865"/>
      <c r="CC110" s="865"/>
      <c r="CD110" s="865"/>
      <c r="CE110" s="865"/>
      <c r="CF110" s="889">
        <v>299.5</v>
      </c>
      <c r="CG110" s="890"/>
      <c r="CH110" s="890"/>
      <c r="CI110" s="890"/>
      <c r="CJ110" s="890"/>
      <c r="CK110" s="953" t="s">
        <v>423</v>
      </c>
      <c r="CL110" s="839"/>
      <c r="CM110" s="914" t="s">
        <v>424</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425</v>
      </c>
      <c r="DH110" s="865"/>
      <c r="DI110" s="865"/>
      <c r="DJ110" s="865"/>
      <c r="DK110" s="865"/>
      <c r="DL110" s="865" t="s">
        <v>122</v>
      </c>
      <c r="DM110" s="865"/>
      <c r="DN110" s="865"/>
      <c r="DO110" s="865"/>
      <c r="DP110" s="865"/>
      <c r="DQ110" s="865" t="s">
        <v>425</v>
      </c>
      <c r="DR110" s="865"/>
      <c r="DS110" s="865"/>
      <c r="DT110" s="865"/>
      <c r="DU110" s="865"/>
      <c r="DV110" s="866" t="s">
        <v>381</v>
      </c>
      <c r="DW110" s="866"/>
      <c r="DX110" s="866"/>
      <c r="DY110" s="866"/>
      <c r="DZ110" s="867"/>
    </row>
    <row r="111" spans="1:131" s="226" customFormat="1" ht="26.25" customHeight="1">
      <c r="A111" s="794" t="s">
        <v>426</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381</v>
      </c>
      <c r="AB111" s="946"/>
      <c r="AC111" s="946"/>
      <c r="AD111" s="946"/>
      <c r="AE111" s="947"/>
      <c r="AF111" s="948" t="s">
        <v>381</v>
      </c>
      <c r="AG111" s="946"/>
      <c r="AH111" s="946"/>
      <c r="AI111" s="946"/>
      <c r="AJ111" s="947"/>
      <c r="AK111" s="948" t="s">
        <v>381</v>
      </c>
      <c r="AL111" s="946"/>
      <c r="AM111" s="946"/>
      <c r="AN111" s="946"/>
      <c r="AO111" s="947"/>
      <c r="AP111" s="949" t="s">
        <v>381</v>
      </c>
      <c r="AQ111" s="950"/>
      <c r="AR111" s="950"/>
      <c r="AS111" s="950"/>
      <c r="AT111" s="951"/>
      <c r="AU111" s="959"/>
      <c r="AV111" s="960"/>
      <c r="AW111" s="960"/>
      <c r="AX111" s="960"/>
      <c r="AY111" s="960"/>
      <c r="AZ111" s="835" t="s">
        <v>427</v>
      </c>
      <c r="BA111" s="770"/>
      <c r="BB111" s="770"/>
      <c r="BC111" s="770"/>
      <c r="BD111" s="770"/>
      <c r="BE111" s="770"/>
      <c r="BF111" s="770"/>
      <c r="BG111" s="770"/>
      <c r="BH111" s="770"/>
      <c r="BI111" s="770"/>
      <c r="BJ111" s="770"/>
      <c r="BK111" s="770"/>
      <c r="BL111" s="770"/>
      <c r="BM111" s="770"/>
      <c r="BN111" s="770"/>
      <c r="BO111" s="770"/>
      <c r="BP111" s="771"/>
      <c r="BQ111" s="836">
        <v>1000</v>
      </c>
      <c r="BR111" s="837"/>
      <c r="BS111" s="837"/>
      <c r="BT111" s="837"/>
      <c r="BU111" s="837"/>
      <c r="BV111" s="837">
        <v>6435</v>
      </c>
      <c r="BW111" s="837"/>
      <c r="BX111" s="837"/>
      <c r="BY111" s="837"/>
      <c r="BZ111" s="837"/>
      <c r="CA111" s="837">
        <v>4748</v>
      </c>
      <c r="CB111" s="837"/>
      <c r="CC111" s="837"/>
      <c r="CD111" s="837"/>
      <c r="CE111" s="837"/>
      <c r="CF111" s="898">
        <v>0.1</v>
      </c>
      <c r="CG111" s="899"/>
      <c r="CH111" s="899"/>
      <c r="CI111" s="899"/>
      <c r="CJ111" s="899"/>
      <c r="CK111" s="954"/>
      <c r="CL111" s="841"/>
      <c r="CM111" s="844" t="s">
        <v>428</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122</v>
      </c>
      <c r="DH111" s="837"/>
      <c r="DI111" s="837"/>
      <c r="DJ111" s="837"/>
      <c r="DK111" s="837"/>
      <c r="DL111" s="837" t="s">
        <v>425</v>
      </c>
      <c r="DM111" s="837"/>
      <c r="DN111" s="837"/>
      <c r="DO111" s="837"/>
      <c r="DP111" s="837"/>
      <c r="DQ111" s="837" t="s">
        <v>122</v>
      </c>
      <c r="DR111" s="837"/>
      <c r="DS111" s="837"/>
      <c r="DT111" s="837"/>
      <c r="DU111" s="837"/>
      <c r="DV111" s="814" t="s">
        <v>122</v>
      </c>
      <c r="DW111" s="814"/>
      <c r="DX111" s="814"/>
      <c r="DY111" s="814"/>
      <c r="DZ111" s="815"/>
    </row>
    <row r="112" spans="1:131" s="226" customFormat="1" ht="26.25" customHeight="1">
      <c r="A112" s="939" t="s">
        <v>429</v>
      </c>
      <c r="B112" s="940"/>
      <c r="C112" s="770" t="s">
        <v>430</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122</v>
      </c>
      <c r="AB112" s="800"/>
      <c r="AC112" s="800"/>
      <c r="AD112" s="800"/>
      <c r="AE112" s="801"/>
      <c r="AF112" s="802" t="s">
        <v>425</v>
      </c>
      <c r="AG112" s="800"/>
      <c r="AH112" s="800"/>
      <c r="AI112" s="800"/>
      <c r="AJ112" s="801"/>
      <c r="AK112" s="802" t="s">
        <v>122</v>
      </c>
      <c r="AL112" s="800"/>
      <c r="AM112" s="800"/>
      <c r="AN112" s="800"/>
      <c r="AO112" s="801"/>
      <c r="AP112" s="847" t="s">
        <v>122</v>
      </c>
      <c r="AQ112" s="848"/>
      <c r="AR112" s="848"/>
      <c r="AS112" s="848"/>
      <c r="AT112" s="849"/>
      <c r="AU112" s="959"/>
      <c r="AV112" s="960"/>
      <c r="AW112" s="960"/>
      <c r="AX112" s="960"/>
      <c r="AY112" s="960"/>
      <c r="AZ112" s="835" t="s">
        <v>431</v>
      </c>
      <c r="BA112" s="770"/>
      <c r="BB112" s="770"/>
      <c r="BC112" s="770"/>
      <c r="BD112" s="770"/>
      <c r="BE112" s="770"/>
      <c r="BF112" s="770"/>
      <c r="BG112" s="770"/>
      <c r="BH112" s="770"/>
      <c r="BI112" s="770"/>
      <c r="BJ112" s="770"/>
      <c r="BK112" s="770"/>
      <c r="BL112" s="770"/>
      <c r="BM112" s="770"/>
      <c r="BN112" s="770"/>
      <c r="BO112" s="770"/>
      <c r="BP112" s="771"/>
      <c r="BQ112" s="836">
        <v>1937513</v>
      </c>
      <c r="BR112" s="837"/>
      <c r="BS112" s="837"/>
      <c r="BT112" s="837"/>
      <c r="BU112" s="837"/>
      <c r="BV112" s="837">
        <v>1983521</v>
      </c>
      <c r="BW112" s="837"/>
      <c r="BX112" s="837"/>
      <c r="BY112" s="837"/>
      <c r="BZ112" s="837"/>
      <c r="CA112" s="837">
        <v>1900851</v>
      </c>
      <c r="CB112" s="837"/>
      <c r="CC112" s="837"/>
      <c r="CD112" s="837"/>
      <c r="CE112" s="837"/>
      <c r="CF112" s="898">
        <v>45.5</v>
      </c>
      <c r="CG112" s="899"/>
      <c r="CH112" s="899"/>
      <c r="CI112" s="899"/>
      <c r="CJ112" s="899"/>
      <c r="CK112" s="954"/>
      <c r="CL112" s="841"/>
      <c r="CM112" s="844" t="s">
        <v>432</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381</v>
      </c>
      <c r="DH112" s="837"/>
      <c r="DI112" s="837"/>
      <c r="DJ112" s="837"/>
      <c r="DK112" s="837"/>
      <c r="DL112" s="837" t="s">
        <v>122</v>
      </c>
      <c r="DM112" s="837"/>
      <c r="DN112" s="837"/>
      <c r="DO112" s="837"/>
      <c r="DP112" s="837"/>
      <c r="DQ112" s="837" t="s">
        <v>122</v>
      </c>
      <c r="DR112" s="837"/>
      <c r="DS112" s="837"/>
      <c r="DT112" s="837"/>
      <c r="DU112" s="837"/>
      <c r="DV112" s="814" t="s">
        <v>122</v>
      </c>
      <c r="DW112" s="814"/>
      <c r="DX112" s="814"/>
      <c r="DY112" s="814"/>
      <c r="DZ112" s="815"/>
    </row>
    <row r="113" spans="1:130" s="226" customFormat="1" ht="26.25" customHeight="1">
      <c r="A113" s="941"/>
      <c r="B113" s="942"/>
      <c r="C113" s="770" t="s">
        <v>433</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109801</v>
      </c>
      <c r="AB113" s="946"/>
      <c r="AC113" s="946"/>
      <c r="AD113" s="946"/>
      <c r="AE113" s="947"/>
      <c r="AF113" s="948">
        <v>128790</v>
      </c>
      <c r="AG113" s="946"/>
      <c r="AH113" s="946"/>
      <c r="AI113" s="946"/>
      <c r="AJ113" s="947"/>
      <c r="AK113" s="948">
        <v>112866</v>
      </c>
      <c r="AL113" s="946"/>
      <c r="AM113" s="946"/>
      <c r="AN113" s="946"/>
      <c r="AO113" s="947"/>
      <c r="AP113" s="949">
        <v>2.7</v>
      </c>
      <c r="AQ113" s="950"/>
      <c r="AR113" s="950"/>
      <c r="AS113" s="950"/>
      <c r="AT113" s="951"/>
      <c r="AU113" s="959"/>
      <c r="AV113" s="960"/>
      <c r="AW113" s="960"/>
      <c r="AX113" s="960"/>
      <c r="AY113" s="960"/>
      <c r="AZ113" s="835" t="s">
        <v>434</v>
      </c>
      <c r="BA113" s="770"/>
      <c r="BB113" s="770"/>
      <c r="BC113" s="770"/>
      <c r="BD113" s="770"/>
      <c r="BE113" s="770"/>
      <c r="BF113" s="770"/>
      <c r="BG113" s="770"/>
      <c r="BH113" s="770"/>
      <c r="BI113" s="770"/>
      <c r="BJ113" s="770"/>
      <c r="BK113" s="770"/>
      <c r="BL113" s="770"/>
      <c r="BM113" s="770"/>
      <c r="BN113" s="770"/>
      <c r="BO113" s="770"/>
      <c r="BP113" s="771"/>
      <c r="BQ113" s="836">
        <v>620666</v>
      </c>
      <c r="BR113" s="837"/>
      <c r="BS113" s="837"/>
      <c r="BT113" s="837"/>
      <c r="BU113" s="837"/>
      <c r="BV113" s="837">
        <v>506322</v>
      </c>
      <c r="BW113" s="837"/>
      <c r="BX113" s="837"/>
      <c r="BY113" s="837"/>
      <c r="BZ113" s="837"/>
      <c r="CA113" s="837">
        <v>431652</v>
      </c>
      <c r="CB113" s="837"/>
      <c r="CC113" s="837"/>
      <c r="CD113" s="837"/>
      <c r="CE113" s="837"/>
      <c r="CF113" s="898">
        <v>10.3</v>
      </c>
      <c r="CG113" s="899"/>
      <c r="CH113" s="899"/>
      <c r="CI113" s="899"/>
      <c r="CJ113" s="899"/>
      <c r="CK113" s="954"/>
      <c r="CL113" s="841"/>
      <c r="CM113" s="844" t="s">
        <v>435</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122</v>
      </c>
      <c r="DH113" s="800"/>
      <c r="DI113" s="800"/>
      <c r="DJ113" s="800"/>
      <c r="DK113" s="801"/>
      <c r="DL113" s="802" t="s">
        <v>425</v>
      </c>
      <c r="DM113" s="800"/>
      <c r="DN113" s="800"/>
      <c r="DO113" s="800"/>
      <c r="DP113" s="801"/>
      <c r="DQ113" s="802" t="s">
        <v>122</v>
      </c>
      <c r="DR113" s="800"/>
      <c r="DS113" s="800"/>
      <c r="DT113" s="800"/>
      <c r="DU113" s="801"/>
      <c r="DV113" s="847" t="s">
        <v>122</v>
      </c>
      <c r="DW113" s="848"/>
      <c r="DX113" s="848"/>
      <c r="DY113" s="848"/>
      <c r="DZ113" s="849"/>
    </row>
    <row r="114" spans="1:130" s="226" customFormat="1" ht="26.25" customHeight="1">
      <c r="A114" s="941"/>
      <c r="B114" s="942"/>
      <c r="C114" s="770" t="s">
        <v>436</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127904</v>
      </c>
      <c r="AB114" s="800"/>
      <c r="AC114" s="800"/>
      <c r="AD114" s="800"/>
      <c r="AE114" s="801"/>
      <c r="AF114" s="802">
        <v>118900</v>
      </c>
      <c r="AG114" s="800"/>
      <c r="AH114" s="800"/>
      <c r="AI114" s="800"/>
      <c r="AJ114" s="801"/>
      <c r="AK114" s="802">
        <v>94871</v>
      </c>
      <c r="AL114" s="800"/>
      <c r="AM114" s="800"/>
      <c r="AN114" s="800"/>
      <c r="AO114" s="801"/>
      <c r="AP114" s="847">
        <v>2.2999999999999998</v>
      </c>
      <c r="AQ114" s="848"/>
      <c r="AR114" s="848"/>
      <c r="AS114" s="848"/>
      <c r="AT114" s="849"/>
      <c r="AU114" s="959"/>
      <c r="AV114" s="960"/>
      <c r="AW114" s="960"/>
      <c r="AX114" s="960"/>
      <c r="AY114" s="960"/>
      <c r="AZ114" s="835" t="s">
        <v>437</v>
      </c>
      <c r="BA114" s="770"/>
      <c r="BB114" s="770"/>
      <c r="BC114" s="770"/>
      <c r="BD114" s="770"/>
      <c r="BE114" s="770"/>
      <c r="BF114" s="770"/>
      <c r="BG114" s="770"/>
      <c r="BH114" s="770"/>
      <c r="BI114" s="770"/>
      <c r="BJ114" s="770"/>
      <c r="BK114" s="770"/>
      <c r="BL114" s="770"/>
      <c r="BM114" s="770"/>
      <c r="BN114" s="770"/>
      <c r="BO114" s="770"/>
      <c r="BP114" s="771"/>
      <c r="BQ114" s="836">
        <v>634327</v>
      </c>
      <c r="BR114" s="837"/>
      <c r="BS114" s="837"/>
      <c r="BT114" s="837"/>
      <c r="BU114" s="837"/>
      <c r="BV114" s="837">
        <v>636199</v>
      </c>
      <c r="BW114" s="837"/>
      <c r="BX114" s="837"/>
      <c r="BY114" s="837"/>
      <c r="BZ114" s="837"/>
      <c r="CA114" s="837">
        <v>684616</v>
      </c>
      <c r="CB114" s="837"/>
      <c r="CC114" s="837"/>
      <c r="CD114" s="837"/>
      <c r="CE114" s="837"/>
      <c r="CF114" s="898">
        <v>16.399999999999999</v>
      </c>
      <c r="CG114" s="899"/>
      <c r="CH114" s="899"/>
      <c r="CI114" s="899"/>
      <c r="CJ114" s="899"/>
      <c r="CK114" s="954"/>
      <c r="CL114" s="841"/>
      <c r="CM114" s="844" t="s">
        <v>438</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122</v>
      </c>
      <c r="DH114" s="800"/>
      <c r="DI114" s="800"/>
      <c r="DJ114" s="800"/>
      <c r="DK114" s="801"/>
      <c r="DL114" s="802" t="s">
        <v>425</v>
      </c>
      <c r="DM114" s="800"/>
      <c r="DN114" s="800"/>
      <c r="DO114" s="800"/>
      <c r="DP114" s="801"/>
      <c r="DQ114" s="802" t="s">
        <v>425</v>
      </c>
      <c r="DR114" s="800"/>
      <c r="DS114" s="800"/>
      <c r="DT114" s="800"/>
      <c r="DU114" s="801"/>
      <c r="DV114" s="847" t="s">
        <v>122</v>
      </c>
      <c r="DW114" s="848"/>
      <c r="DX114" s="848"/>
      <c r="DY114" s="848"/>
      <c r="DZ114" s="849"/>
    </row>
    <row r="115" spans="1:130" s="226" customFormat="1" ht="26.25" customHeight="1">
      <c r="A115" s="941"/>
      <c r="B115" s="942"/>
      <c r="C115" s="770" t="s">
        <v>439</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t="s">
        <v>122</v>
      </c>
      <c r="AB115" s="946"/>
      <c r="AC115" s="946"/>
      <c r="AD115" s="946"/>
      <c r="AE115" s="947"/>
      <c r="AF115" s="948" t="s">
        <v>381</v>
      </c>
      <c r="AG115" s="946"/>
      <c r="AH115" s="946"/>
      <c r="AI115" s="946"/>
      <c r="AJ115" s="947"/>
      <c r="AK115" s="948" t="s">
        <v>425</v>
      </c>
      <c r="AL115" s="946"/>
      <c r="AM115" s="946"/>
      <c r="AN115" s="946"/>
      <c r="AO115" s="947"/>
      <c r="AP115" s="949" t="s">
        <v>122</v>
      </c>
      <c r="AQ115" s="950"/>
      <c r="AR115" s="950"/>
      <c r="AS115" s="950"/>
      <c r="AT115" s="951"/>
      <c r="AU115" s="959"/>
      <c r="AV115" s="960"/>
      <c r="AW115" s="960"/>
      <c r="AX115" s="960"/>
      <c r="AY115" s="960"/>
      <c r="AZ115" s="835" t="s">
        <v>440</v>
      </c>
      <c r="BA115" s="770"/>
      <c r="BB115" s="770"/>
      <c r="BC115" s="770"/>
      <c r="BD115" s="770"/>
      <c r="BE115" s="770"/>
      <c r="BF115" s="770"/>
      <c r="BG115" s="770"/>
      <c r="BH115" s="770"/>
      <c r="BI115" s="770"/>
      <c r="BJ115" s="770"/>
      <c r="BK115" s="770"/>
      <c r="BL115" s="770"/>
      <c r="BM115" s="770"/>
      <c r="BN115" s="770"/>
      <c r="BO115" s="770"/>
      <c r="BP115" s="771"/>
      <c r="BQ115" s="836" t="s">
        <v>381</v>
      </c>
      <c r="BR115" s="837"/>
      <c r="BS115" s="837"/>
      <c r="BT115" s="837"/>
      <c r="BU115" s="837"/>
      <c r="BV115" s="837" t="s">
        <v>122</v>
      </c>
      <c r="BW115" s="837"/>
      <c r="BX115" s="837"/>
      <c r="BY115" s="837"/>
      <c r="BZ115" s="837"/>
      <c r="CA115" s="837" t="s">
        <v>122</v>
      </c>
      <c r="CB115" s="837"/>
      <c r="CC115" s="837"/>
      <c r="CD115" s="837"/>
      <c r="CE115" s="837"/>
      <c r="CF115" s="898" t="s">
        <v>425</v>
      </c>
      <c r="CG115" s="899"/>
      <c r="CH115" s="899"/>
      <c r="CI115" s="899"/>
      <c r="CJ115" s="899"/>
      <c r="CK115" s="954"/>
      <c r="CL115" s="841"/>
      <c r="CM115" s="835" t="s">
        <v>441</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381</v>
      </c>
      <c r="DH115" s="800"/>
      <c r="DI115" s="800"/>
      <c r="DJ115" s="800"/>
      <c r="DK115" s="801"/>
      <c r="DL115" s="802" t="s">
        <v>425</v>
      </c>
      <c r="DM115" s="800"/>
      <c r="DN115" s="800"/>
      <c r="DO115" s="800"/>
      <c r="DP115" s="801"/>
      <c r="DQ115" s="802" t="s">
        <v>122</v>
      </c>
      <c r="DR115" s="800"/>
      <c r="DS115" s="800"/>
      <c r="DT115" s="800"/>
      <c r="DU115" s="801"/>
      <c r="DV115" s="847" t="s">
        <v>122</v>
      </c>
      <c r="DW115" s="848"/>
      <c r="DX115" s="848"/>
      <c r="DY115" s="848"/>
      <c r="DZ115" s="849"/>
    </row>
    <row r="116" spans="1:130" s="226" customFormat="1" ht="26.25" customHeight="1">
      <c r="A116" s="943"/>
      <c r="B116" s="944"/>
      <c r="C116" s="903" t="s">
        <v>442</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t="s">
        <v>122</v>
      </c>
      <c r="AB116" s="800"/>
      <c r="AC116" s="800"/>
      <c r="AD116" s="800"/>
      <c r="AE116" s="801"/>
      <c r="AF116" s="802" t="s">
        <v>122</v>
      </c>
      <c r="AG116" s="800"/>
      <c r="AH116" s="800"/>
      <c r="AI116" s="800"/>
      <c r="AJ116" s="801"/>
      <c r="AK116" s="802" t="s">
        <v>425</v>
      </c>
      <c r="AL116" s="800"/>
      <c r="AM116" s="800"/>
      <c r="AN116" s="800"/>
      <c r="AO116" s="801"/>
      <c r="AP116" s="847" t="s">
        <v>122</v>
      </c>
      <c r="AQ116" s="848"/>
      <c r="AR116" s="848"/>
      <c r="AS116" s="848"/>
      <c r="AT116" s="849"/>
      <c r="AU116" s="959"/>
      <c r="AV116" s="960"/>
      <c r="AW116" s="960"/>
      <c r="AX116" s="960"/>
      <c r="AY116" s="960"/>
      <c r="AZ116" s="886" t="s">
        <v>443</v>
      </c>
      <c r="BA116" s="887"/>
      <c r="BB116" s="887"/>
      <c r="BC116" s="887"/>
      <c r="BD116" s="887"/>
      <c r="BE116" s="887"/>
      <c r="BF116" s="887"/>
      <c r="BG116" s="887"/>
      <c r="BH116" s="887"/>
      <c r="BI116" s="887"/>
      <c r="BJ116" s="887"/>
      <c r="BK116" s="887"/>
      <c r="BL116" s="887"/>
      <c r="BM116" s="887"/>
      <c r="BN116" s="887"/>
      <c r="BO116" s="887"/>
      <c r="BP116" s="888"/>
      <c r="BQ116" s="836" t="s">
        <v>122</v>
      </c>
      <c r="BR116" s="837"/>
      <c r="BS116" s="837"/>
      <c r="BT116" s="837"/>
      <c r="BU116" s="837"/>
      <c r="BV116" s="837" t="s">
        <v>425</v>
      </c>
      <c r="BW116" s="837"/>
      <c r="BX116" s="837"/>
      <c r="BY116" s="837"/>
      <c r="BZ116" s="837"/>
      <c r="CA116" s="837" t="s">
        <v>122</v>
      </c>
      <c r="CB116" s="837"/>
      <c r="CC116" s="837"/>
      <c r="CD116" s="837"/>
      <c r="CE116" s="837"/>
      <c r="CF116" s="898" t="s">
        <v>122</v>
      </c>
      <c r="CG116" s="899"/>
      <c r="CH116" s="899"/>
      <c r="CI116" s="899"/>
      <c r="CJ116" s="899"/>
      <c r="CK116" s="954"/>
      <c r="CL116" s="841"/>
      <c r="CM116" s="844" t="s">
        <v>444</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122</v>
      </c>
      <c r="DH116" s="800"/>
      <c r="DI116" s="800"/>
      <c r="DJ116" s="800"/>
      <c r="DK116" s="801"/>
      <c r="DL116" s="802" t="s">
        <v>122</v>
      </c>
      <c r="DM116" s="800"/>
      <c r="DN116" s="800"/>
      <c r="DO116" s="800"/>
      <c r="DP116" s="801"/>
      <c r="DQ116" s="802" t="s">
        <v>381</v>
      </c>
      <c r="DR116" s="800"/>
      <c r="DS116" s="800"/>
      <c r="DT116" s="800"/>
      <c r="DU116" s="801"/>
      <c r="DV116" s="847" t="s">
        <v>122</v>
      </c>
      <c r="DW116" s="848"/>
      <c r="DX116" s="848"/>
      <c r="DY116" s="848"/>
      <c r="DZ116" s="849"/>
    </row>
    <row r="117" spans="1:130" s="226" customFormat="1" ht="26.25" customHeight="1">
      <c r="A117" s="924" t="s">
        <v>180</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445</v>
      </c>
      <c r="Z117" s="926"/>
      <c r="AA117" s="931">
        <v>1480560</v>
      </c>
      <c r="AB117" s="932"/>
      <c r="AC117" s="932"/>
      <c r="AD117" s="932"/>
      <c r="AE117" s="933"/>
      <c r="AF117" s="934">
        <v>1436184</v>
      </c>
      <c r="AG117" s="932"/>
      <c r="AH117" s="932"/>
      <c r="AI117" s="932"/>
      <c r="AJ117" s="933"/>
      <c r="AK117" s="934">
        <v>1424246</v>
      </c>
      <c r="AL117" s="932"/>
      <c r="AM117" s="932"/>
      <c r="AN117" s="932"/>
      <c r="AO117" s="933"/>
      <c r="AP117" s="935"/>
      <c r="AQ117" s="936"/>
      <c r="AR117" s="936"/>
      <c r="AS117" s="936"/>
      <c r="AT117" s="937"/>
      <c r="AU117" s="959"/>
      <c r="AV117" s="960"/>
      <c r="AW117" s="960"/>
      <c r="AX117" s="960"/>
      <c r="AY117" s="960"/>
      <c r="AZ117" s="886" t="s">
        <v>446</v>
      </c>
      <c r="BA117" s="887"/>
      <c r="BB117" s="887"/>
      <c r="BC117" s="887"/>
      <c r="BD117" s="887"/>
      <c r="BE117" s="887"/>
      <c r="BF117" s="887"/>
      <c r="BG117" s="887"/>
      <c r="BH117" s="887"/>
      <c r="BI117" s="887"/>
      <c r="BJ117" s="887"/>
      <c r="BK117" s="887"/>
      <c r="BL117" s="887"/>
      <c r="BM117" s="887"/>
      <c r="BN117" s="887"/>
      <c r="BO117" s="887"/>
      <c r="BP117" s="888"/>
      <c r="BQ117" s="836" t="s">
        <v>122</v>
      </c>
      <c r="BR117" s="837"/>
      <c r="BS117" s="837"/>
      <c r="BT117" s="837"/>
      <c r="BU117" s="837"/>
      <c r="BV117" s="837" t="s">
        <v>122</v>
      </c>
      <c r="BW117" s="837"/>
      <c r="BX117" s="837"/>
      <c r="BY117" s="837"/>
      <c r="BZ117" s="837"/>
      <c r="CA117" s="837" t="s">
        <v>122</v>
      </c>
      <c r="CB117" s="837"/>
      <c r="CC117" s="837"/>
      <c r="CD117" s="837"/>
      <c r="CE117" s="837"/>
      <c r="CF117" s="898" t="s">
        <v>122</v>
      </c>
      <c r="CG117" s="899"/>
      <c r="CH117" s="899"/>
      <c r="CI117" s="899"/>
      <c r="CJ117" s="899"/>
      <c r="CK117" s="954"/>
      <c r="CL117" s="841"/>
      <c r="CM117" s="844" t="s">
        <v>447</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425</v>
      </c>
      <c r="DH117" s="800"/>
      <c r="DI117" s="800"/>
      <c r="DJ117" s="800"/>
      <c r="DK117" s="801"/>
      <c r="DL117" s="802" t="s">
        <v>425</v>
      </c>
      <c r="DM117" s="800"/>
      <c r="DN117" s="800"/>
      <c r="DO117" s="800"/>
      <c r="DP117" s="801"/>
      <c r="DQ117" s="802" t="s">
        <v>122</v>
      </c>
      <c r="DR117" s="800"/>
      <c r="DS117" s="800"/>
      <c r="DT117" s="800"/>
      <c r="DU117" s="801"/>
      <c r="DV117" s="847" t="s">
        <v>448</v>
      </c>
      <c r="DW117" s="848"/>
      <c r="DX117" s="848"/>
      <c r="DY117" s="848"/>
      <c r="DZ117" s="849"/>
    </row>
    <row r="118" spans="1:130" s="226" customFormat="1" ht="26.25" customHeight="1">
      <c r="A118" s="924" t="s">
        <v>420</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418</v>
      </c>
      <c r="AB118" s="925"/>
      <c r="AC118" s="925"/>
      <c r="AD118" s="925"/>
      <c r="AE118" s="926"/>
      <c r="AF118" s="927" t="s">
        <v>297</v>
      </c>
      <c r="AG118" s="925"/>
      <c r="AH118" s="925"/>
      <c r="AI118" s="925"/>
      <c r="AJ118" s="926"/>
      <c r="AK118" s="927" t="s">
        <v>296</v>
      </c>
      <c r="AL118" s="925"/>
      <c r="AM118" s="925"/>
      <c r="AN118" s="925"/>
      <c r="AO118" s="926"/>
      <c r="AP118" s="928" t="s">
        <v>419</v>
      </c>
      <c r="AQ118" s="929"/>
      <c r="AR118" s="929"/>
      <c r="AS118" s="929"/>
      <c r="AT118" s="930"/>
      <c r="AU118" s="959"/>
      <c r="AV118" s="960"/>
      <c r="AW118" s="960"/>
      <c r="AX118" s="960"/>
      <c r="AY118" s="960"/>
      <c r="AZ118" s="902" t="s">
        <v>449</v>
      </c>
      <c r="BA118" s="903"/>
      <c r="BB118" s="903"/>
      <c r="BC118" s="903"/>
      <c r="BD118" s="903"/>
      <c r="BE118" s="903"/>
      <c r="BF118" s="903"/>
      <c r="BG118" s="903"/>
      <c r="BH118" s="903"/>
      <c r="BI118" s="903"/>
      <c r="BJ118" s="903"/>
      <c r="BK118" s="903"/>
      <c r="BL118" s="903"/>
      <c r="BM118" s="903"/>
      <c r="BN118" s="903"/>
      <c r="BO118" s="903"/>
      <c r="BP118" s="904"/>
      <c r="BQ118" s="905" t="s">
        <v>122</v>
      </c>
      <c r="BR118" s="868"/>
      <c r="BS118" s="868"/>
      <c r="BT118" s="868"/>
      <c r="BU118" s="868"/>
      <c r="BV118" s="868" t="s">
        <v>122</v>
      </c>
      <c r="BW118" s="868"/>
      <c r="BX118" s="868"/>
      <c r="BY118" s="868"/>
      <c r="BZ118" s="868"/>
      <c r="CA118" s="868" t="s">
        <v>122</v>
      </c>
      <c r="CB118" s="868"/>
      <c r="CC118" s="868"/>
      <c r="CD118" s="868"/>
      <c r="CE118" s="868"/>
      <c r="CF118" s="898" t="s">
        <v>122</v>
      </c>
      <c r="CG118" s="899"/>
      <c r="CH118" s="899"/>
      <c r="CI118" s="899"/>
      <c r="CJ118" s="899"/>
      <c r="CK118" s="954"/>
      <c r="CL118" s="841"/>
      <c r="CM118" s="844" t="s">
        <v>450</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448</v>
      </c>
      <c r="DH118" s="800"/>
      <c r="DI118" s="800"/>
      <c r="DJ118" s="800"/>
      <c r="DK118" s="801"/>
      <c r="DL118" s="802" t="s">
        <v>122</v>
      </c>
      <c r="DM118" s="800"/>
      <c r="DN118" s="800"/>
      <c r="DO118" s="800"/>
      <c r="DP118" s="801"/>
      <c r="DQ118" s="802" t="s">
        <v>122</v>
      </c>
      <c r="DR118" s="800"/>
      <c r="DS118" s="800"/>
      <c r="DT118" s="800"/>
      <c r="DU118" s="801"/>
      <c r="DV118" s="847" t="s">
        <v>425</v>
      </c>
      <c r="DW118" s="848"/>
      <c r="DX118" s="848"/>
      <c r="DY118" s="848"/>
      <c r="DZ118" s="849"/>
    </row>
    <row r="119" spans="1:130" s="226" customFormat="1" ht="26.25" customHeight="1">
      <c r="A119" s="838" t="s">
        <v>423</v>
      </c>
      <c r="B119" s="839"/>
      <c r="C119" s="914" t="s">
        <v>424</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122</v>
      </c>
      <c r="AB119" s="918"/>
      <c r="AC119" s="918"/>
      <c r="AD119" s="918"/>
      <c r="AE119" s="919"/>
      <c r="AF119" s="920" t="s">
        <v>122</v>
      </c>
      <c r="AG119" s="918"/>
      <c r="AH119" s="918"/>
      <c r="AI119" s="918"/>
      <c r="AJ119" s="919"/>
      <c r="AK119" s="920" t="s">
        <v>448</v>
      </c>
      <c r="AL119" s="918"/>
      <c r="AM119" s="918"/>
      <c r="AN119" s="918"/>
      <c r="AO119" s="919"/>
      <c r="AP119" s="921" t="s">
        <v>122</v>
      </c>
      <c r="AQ119" s="922"/>
      <c r="AR119" s="922"/>
      <c r="AS119" s="922"/>
      <c r="AT119" s="923"/>
      <c r="AU119" s="961"/>
      <c r="AV119" s="962"/>
      <c r="AW119" s="962"/>
      <c r="AX119" s="962"/>
      <c r="AY119" s="962"/>
      <c r="AZ119" s="257" t="s">
        <v>180</v>
      </c>
      <c r="BA119" s="257"/>
      <c r="BB119" s="257"/>
      <c r="BC119" s="257"/>
      <c r="BD119" s="257"/>
      <c r="BE119" s="257"/>
      <c r="BF119" s="257"/>
      <c r="BG119" s="257"/>
      <c r="BH119" s="257"/>
      <c r="BI119" s="257"/>
      <c r="BJ119" s="257"/>
      <c r="BK119" s="257"/>
      <c r="BL119" s="257"/>
      <c r="BM119" s="257"/>
      <c r="BN119" s="257"/>
      <c r="BO119" s="900" t="s">
        <v>451</v>
      </c>
      <c r="BP119" s="901"/>
      <c r="BQ119" s="905">
        <v>16370761</v>
      </c>
      <c r="BR119" s="868"/>
      <c r="BS119" s="868"/>
      <c r="BT119" s="868"/>
      <c r="BU119" s="868"/>
      <c r="BV119" s="868">
        <v>16090403</v>
      </c>
      <c r="BW119" s="868"/>
      <c r="BX119" s="868"/>
      <c r="BY119" s="868"/>
      <c r="BZ119" s="868"/>
      <c r="CA119" s="868">
        <v>15534512</v>
      </c>
      <c r="CB119" s="868"/>
      <c r="CC119" s="868"/>
      <c r="CD119" s="868"/>
      <c r="CE119" s="868"/>
      <c r="CF119" s="766"/>
      <c r="CG119" s="767"/>
      <c r="CH119" s="767"/>
      <c r="CI119" s="767"/>
      <c r="CJ119" s="857"/>
      <c r="CK119" s="955"/>
      <c r="CL119" s="843"/>
      <c r="CM119" s="861" t="s">
        <v>452</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v>1000</v>
      </c>
      <c r="DH119" s="783"/>
      <c r="DI119" s="783"/>
      <c r="DJ119" s="783"/>
      <c r="DK119" s="784"/>
      <c r="DL119" s="785">
        <v>6435</v>
      </c>
      <c r="DM119" s="783"/>
      <c r="DN119" s="783"/>
      <c r="DO119" s="783"/>
      <c r="DP119" s="784"/>
      <c r="DQ119" s="785">
        <v>4748</v>
      </c>
      <c r="DR119" s="783"/>
      <c r="DS119" s="783"/>
      <c r="DT119" s="783"/>
      <c r="DU119" s="784"/>
      <c r="DV119" s="871">
        <v>0.1</v>
      </c>
      <c r="DW119" s="872"/>
      <c r="DX119" s="872"/>
      <c r="DY119" s="872"/>
      <c r="DZ119" s="873"/>
    </row>
    <row r="120" spans="1:130" s="226" customFormat="1" ht="26.25" customHeight="1">
      <c r="A120" s="840"/>
      <c r="B120" s="841"/>
      <c r="C120" s="844" t="s">
        <v>428</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425</v>
      </c>
      <c r="AB120" s="800"/>
      <c r="AC120" s="800"/>
      <c r="AD120" s="800"/>
      <c r="AE120" s="801"/>
      <c r="AF120" s="802" t="s">
        <v>122</v>
      </c>
      <c r="AG120" s="800"/>
      <c r="AH120" s="800"/>
      <c r="AI120" s="800"/>
      <c r="AJ120" s="801"/>
      <c r="AK120" s="802" t="s">
        <v>122</v>
      </c>
      <c r="AL120" s="800"/>
      <c r="AM120" s="800"/>
      <c r="AN120" s="800"/>
      <c r="AO120" s="801"/>
      <c r="AP120" s="847" t="s">
        <v>122</v>
      </c>
      <c r="AQ120" s="848"/>
      <c r="AR120" s="848"/>
      <c r="AS120" s="848"/>
      <c r="AT120" s="849"/>
      <c r="AU120" s="906" t="s">
        <v>453</v>
      </c>
      <c r="AV120" s="907"/>
      <c r="AW120" s="907"/>
      <c r="AX120" s="907"/>
      <c r="AY120" s="908"/>
      <c r="AZ120" s="883" t="s">
        <v>454</v>
      </c>
      <c r="BA120" s="828"/>
      <c r="BB120" s="828"/>
      <c r="BC120" s="828"/>
      <c r="BD120" s="828"/>
      <c r="BE120" s="828"/>
      <c r="BF120" s="828"/>
      <c r="BG120" s="828"/>
      <c r="BH120" s="828"/>
      <c r="BI120" s="828"/>
      <c r="BJ120" s="828"/>
      <c r="BK120" s="828"/>
      <c r="BL120" s="828"/>
      <c r="BM120" s="828"/>
      <c r="BN120" s="828"/>
      <c r="BO120" s="828"/>
      <c r="BP120" s="829"/>
      <c r="BQ120" s="884">
        <v>1153600</v>
      </c>
      <c r="BR120" s="865"/>
      <c r="BS120" s="865"/>
      <c r="BT120" s="865"/>
      <c r="BU120" s="865"/>
      <c r="BV120" s="865">
        <v>1872702</v>
      </c>
      <c r="BW120" s="865"/>
      <c r="BX120" s="865"/>
      <c r="BY120" s="865"/>
      <c r="BZ120" s="865"/>
      <c r="CA120" s="865">
        <v>1712396</v>
      </c>
      <c r="CB120" s="865"/>
      <c r="CC120" s="865"/>
      <c r="CD120" s="865"/>
      <c r="CE120" s="865"/>
      <c r="CF120" s="889">
        <v>41</v>
      </c>
      <c r="CG120" s="890"/>
      <c r="CH120" s="890"/>
      <c r="CI120" s="890"/>
      <c r="CJ120" s="890"/>
      <c r="CK120" s="891" t="s">
        <v>455</v>
      </c>
      <c r="CL120" s="875"/>
      <c r="CM120" s="875"/>
      <c r="CN120" s="875"/>
      <c r="CO120" s="876"/>
      <c r="CP120" s="895" t="s">
        <v>456</v>
      </c>
      <c r="CQ120" s="896"/>
      <c r="CR120" s="896"/>
      <c r="CS120" s="896"/>
      <c r="CT120" s="896"/>
      <c r="CU120" s="896"/>
      <c r="CV120" s="896"/>
      <c r="CW120" s="896"/>
      <c r="CX120" s="896"/>
      <c r="CY120" s="896"/>
      <c r="CZ120" s="896"/>
      <c r="DA120" s="896"/>
      <c r="DB120" s="896"/>
      <c r="DC120" s="896"/>
      <c r="DD120" s="896"/>
      <c r="DE120" s="896"/>
      <c r="DF120" s="897"/>
      <c r="DG120" s="884">
        <v>1937513</v>
      </c>
      <c r="DH120" s="865"/>
      <c r="DI120" s="865"/>
      <c r="DJ120" s="865"/>
      <c r="DK120" s="865"/>
      <c r="DL120" s="865">
        <v>1983521</v>
      </c>
      <c r="DM120" s="865"/>
      <c r="DN120" s="865"/>
      <c r="DO120" s="865"/>
      <c r="DP120" s="865"/>
      <c r="DQ120" s="865">
        <v>1900851</v>
      </c>
      <c r="DR120" s="865"/>
      <c r="DS120" s="865"/>
      <c r="DT120" s="865"/>
      <c r="DU120" s="865"/>
      <c r="DV120" s="866">
        <v>45.5</v>
      </c>
      <c r="DW120" s="866"/>
      <c r="DX120" s="866"/>
      <c r="DY120" s="866"/>
      <c r="DZ120" s="867"/>
    </row>
    <row r="121" spans="1:130" s="226" customFormat="1" ht="26.25" customHeight="1">
      <c r="A121" s="840"/>
      <c r="B121" s="841"/>
      <c r="C121" s="886" t="s">
        <v>457</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122</v>
      </c>
      <c r="AB121" s="800"/>
      <c r="AC121" s="800"/>
      <c r="AD121" s="800"/>
      <c r="AE121" s="801"/>
      <c r="AF121" s="802" t="s">
        <v>425</v>
      </c>
      <c r="AG121" s="800"/>
      <c r="AH121" s="800"/>
      <c r="AI121" s="800"/>
      <c r="AJ121" s="801"/>
      <c r="AK121" s="802" t="s">
        <v>122</v>
      </c>
      <c r="AL121" s="800"/>
      <c r="AM121" s="800"/>
      <c r="AN121" s="800"/>
      <c r="AO121" s="801"/>
      <c r="AP121" s="847" t="s">
        <v>122</v>
      </c>
      <c r="AQ121" s="848"/>
      <c r="AR121" s="848"/>
      <c r="AS121" s="848"/>
      <c r="AT121" s="849"/>
      <c r="AU121" s="909"/>
      <c r="AV121" s="910"/>
      <c r="AW121" s="910"/>
      <c r="AX121" s="910"/>
      <c r="AY121" s="911"/>
      <c r="AZ121" s="835" t="s">
        <v>458</v>
      </c>
      <c r="BA121" s="770"/>
      <c r="BB121" s="770"/>
      <c r="BC121" s="770"/>
      <c r="BD121" s="770"/>
      <c r="BE121" s="770"/>
      <c r="BF121" s="770"/>
      <c r="BG121" s="770"/>
      <c r="BH121" s="770"/>
      <c r="BI121" s="770"/>
      <c r="BJ121" s="770"/>
      <c r="BK121" s="770"/>
      <c r="BL121" s="770"/>
      <c r="BM121" s="770"/>
      <c r="BN121" s="770"/>
      <c r="BO121" s="770"/>
      <c r="BP121" s="771"/>
      <c r="BQ121" s="836">
        <v>135790</v>
      </c>
      <c r="BR121" s="837"/>
      <c r="BS121" s="837"/>
      <c r="BT121" s="837"/>
      <c r="BU121" s="837"/>
      <c r="BV121" s="837">
        <v>183813</v>
      </c>
      <c r="BW121" s="837"/>
      <c r="BX121" s="837"/>
      <c r="BY121" s="837"/>
      <c r="BZ121" s="837"/>
      <c r="CA121" s="837">
        <v>152465</v>
      </c>
      <c r="CB121" s="837"/>
      <c r="CC121" s="837"/>
      <c r="CD121" s="837"/>
      <c r="CE121" s="837"/>
      <c r="CF121" s="898">
        <v>3.6</v>
      </c>
      <c r="CG121" s="899"/>
      <c r="CH121" s="899"/>
      <c r="CI121" s="899"/>
      <c r="CJ121" s="899"/>
      <c r="CK121" s="892"/>
      <c r="CL121" s="878"/>
      <c r="CM121" s="878"/>
      <c r="CN121" s="878"/>
      <c r="CO121" s="879"/>
      <c r="CP121" s="858" t="s">
        <v>459</v>
      </c>
      <c r="CQ121" s="859"/>
      <c r="CR121" s="859"/>
      <c r="CS121" s="859"/>
      <c r="CT121" s="859"/>
      <c r="CU121" s="859"/>
      <c r="CV121" s="859"/>
      <c r="CW121" s="859"/>
      <c r="CX121" s="859"/>
      <c r="CY121" s="859"/>
      <c r="CZ121" s="859"/>
      <c r="DA121" s="859"/>
      <c r="DB121" s="859"/>
      <c r="DC121" s="859"/>
      <c r="DD121" s="859"/>
      <c r="DE121" s="859"/>
      <c r="DF121" s="860"/>
      <c r="DG121" s="836" t="s">
        <v>122</v>
      </c>
      <c r="DH121" s="837"/>
      <c r="DI121" s="837"/>
      <c r="DJ121" s="837"/>
      <c r="DK121" s="837"/>
      <c r="DL121" s="837" t="s">
        <v>122</v>
      </c>
      <c r="DM121" s="837"/>
      <c r="DN121" s="837"/>
      <c r="DO121" s="837"/>
      <c r="DP121" s="837"/>
      <c r="DQ121" s="837" t="s">
        <v>122</v>
      </c>
      <c r="DR121" s="837"/>
      <c r="DS121" s="837"/>
      <c r="DT121" s="837"/>
      <c r="DU121" s="837"/>
      <c r="DV121" s="814" t="s">
        <v>425</v>
      </c>
      <c r="DW121" s="814"/>
      <c r="DX121" s="814"/>
      <c r="DY121" s="814"/>
      <c r="DZ121" s="815"/>
    </row>
    <row r="122" spans="1:130" s="226" customFormat="1" ht="26.25" customHeight="1">
      <c r="A122" s="840"/>
      <c r="B122" s="841"/>
      <c r="C122" s="844" t="s">
        <v>438</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122</v>
      </c>
      <c r="AB122" s="800"/>
      <c r="AC122" s="800"/>
      <c r="AD122" s="800"/>
      <c r="AE122" s="801"/>
      <c r="AF122" s="802" t="s">
        <v>425</v>
      </c>
      <c r="AG122" s="800"/>
      <c r="AH122" s="800"/>
      <c r="AI122" s="800"/>
      <c r="AJ122" s="801"/>
      <c r="AK122" s="802" t="s">
        <v>425</v>
      </c>
      <c r="AL122" s="800"/>
      <c r="AM122" s="800"/>
      <c r="AN122" s="800"/>
      <c r="AO122" s="801"/>
      <c r="AP122" s="847" t="s">
        <v>448</v>
      </c>
      <c r="AQ122" s="848"/>
      <c r="AR122" s="848"/>
      <c r="AS122" s="848"/>
      <c r="AT122" s="849"/>
      <c r="AU122" s="909"/>
      <c r="AV122" s="910"/>
      <c r="AW122" s="910"/>
      <c r="AX122" s="910"/>
      <c r="AY122" s="911"/>
      <c r="AZ122" s="902" t="s">
        <v>460</v>
      </c>
      <c r="BA122" s="903"/>
      <c r="BB122" s="903"/>
      <c r="BC122" s="903"/>
      <c r="BD122" s="903"/>
      <c r="BE122" s="903"/>
      <c r="BF122" s="903"/>
      <c r="BG122" s="903"/>
      <c r="BH122" s="903"/>
      <c r="BI122" s="903"/>
      <c r="BJ122" s="903"/>
      <c r="BK122" s="903"/>
      <c r="BL122" s="903"/>
      <c r="BM122" s="903"/>
      <c r="BN122" s="903"/>
      <c r="BO122" s="903"/>
      <c r="BP122" s="904"/>
      <c r="BQ122" s="905">
        <v>8533376</v>
      </c>
      <c r="BR122" s="868"/>
      <c r="BS122" s="868"/>
      <c r="BT122" s="868"/>
      <c r="BU122" s="868"/>
      <c r="BV122" s="868">
        <v>8253509</v>
      </c>
      <c r="BW122" s="868"/>
      <c r="BX122" s="868"/>
      <c r="BY122" s="868"/>
      <c r="BZ122" s="868"/>
      <c r="CA122" s="868">
        <v>7898405</v>
      </c>
      <c r="CB122" s="868"/>
      <c r="CC122" s="868"/>
      <c r="CD122" s="868"/>
      <c r="CE122" s="868"/>
      <c r="CF122" s="869">
        <v>189</v>
      </c>
      <c r="CG122" s="870"/>
      <c r="CH122" s="870"/>
      <c r="CI122" s="870"/>
      <c r="CJ122" s="870"/>
      <c r="CK122" s="892"/>
      <c r="CL122" s="878"/>
      <c r="CM122" s="878"/>
      <c r="CN122" s="878"/>
      <c r="CO122" s="879"/>
      <c r="CP122" s="858"/>
      <c r="CQ122" s="859"/>
      <c r="CR122" s="859"/>
      <c r="CS122" s="859"/>
      <c r="CT122" s="859"/>
      <c r="CU122" s="859"/>
      <c r="CV122" s="859"/>
      <c r="CW122" s="859"/>
      <c r="CX122" s="859"/>
      <c r="CY122" s="859"/>
      <c r="CZ122" s="859"/>
      <c r="DA122" s="859"/>
      <c r="DB122" s="859"/>
      <c r="DC122" s="859"/>
      <c r="DD122" s="859"/>
      <c r="DE122" s="859"/>
      <c r="DF122" s="860"/>
      <c r="DG122" s="836"/>
      <c r="DH122" s="837"/>
      <c r="DI122" s="837"/>
      <c r="DJ122" s="837"/>
      <c r="DK122" s="837"/>
      <c r="DL122" s="837"/>
      <c r="DM122" s="837"/>
      <c r="DN122" s="837"/>
      <c r="DO122" s="837"/>
      <c r="DP122" s="837"/>
      <c r="DQ122" s="837"/>
      <c r="DR122" s="837"/>
      <c r="DS122" s="837"/>
      <c r="DT122" s="837"/>
      <c r="DU122" s="837"/>
      <c r="DV122" s="814"/>
      <c r="DW122" s="814"/>
      <c r="DX122" s="814"/>
      <c r="DY122" s="814"/>
      <c r="DZ122" s="815"/>
    </row>
    <row r="123" spans="1:130" s="226" customFormat="1" ht="26.25" customHeight="1">
      <c r="A123" s="840"/>
      <c r="B123" s="841"/>
      <c r="C123" s="844" t="s">
        <v>444</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425</v>
      </c>
      <c r="AB123" s="800"/>
      <c r="AC123" s="800"/>
      <c r="AD123" s="800"/>
      <c r="AE123" s="801"/>
      <c r="AF123" s="802" t="s">
        <v>122</v>
      </c>
      <c r="AG123" s="800"/>
      <c r="AH123" s="800"/>
      <c r="AI123" s="800"/>
      <c r="AJ123" s="801"/>
      <c r="AK123" s="802" t="s">
        <v>448</v>
      </c>
      <c r="AL123" s="800"/>
      <c r="AM123" s="800"/>
      <c r="AN123" s="800"/>
      <c r="AO123" s="801"/>
      <c r="AP123" s="847" t="s">
        <v>425</v>
      </c>
      <c r="AQ123" s="848"/>
      <c r="AR123" s="848"/>
      <c r="AS123" s="848"/>
      <c r="AT123" s="849"/>
      <c r="AU123" s="912"/>
      <c r="AV123" s="913"/>
      <c r="AW123" s="913"/>
      <c r="AX123" s="913"/>
      <c r="AY123" s="913"/>
      <c r="AZ123" s="257" t="s">
        <v>180</v>
      </c>
      <c r="BA123" s="257"/>
      <c r="BB123" s="257"/>
      <c r="BC123" s="257"/>
      <c r="BD123" s="257"/>
      <c r="BE123" s="257"/>
      <c r="BF123" s="257"/>
      <c r="BG123" s="257"/>
      <c r="BH123" s="257"/>
      <c r="BI123" s="257"/>
      <c r="BJ123" s="257"/>
      <c r="BK123" s="257"/>
      <c r="BL123" s="257"/>
      <c r="BM123" s="257"/>
      <c r="BN123" s="257"/>
      <c r="BO123" s="900" t="s">
        <v>461</v>
      </c>
      <c r="BP123" s="901"/>
      <c r="BQ123" s="855">
        <v>9822766</v>
      </c>
      <c r="BR123" s="856"/>
      <c r="BS123" s="856"/>
      <c r="BT123" s="856"/>
      <c r="BU123" s="856"/>
      <c r="BV123" s="856">
        <v>10310024</v>
      </c>
      <c r="BW123" s="856"/>
      <c r="BX123" s="856"/>
      <c r="BY123" s="856"/>
      <c r="BZ123" s="856"/>
      <c r="CA123" s="856">
        <v>9763266</v>
      </c>
      <c r="CB123" s="856"/>
      <c r="CC123" s="856"/>
      <c r="CD123" s="856"/>
      <c r="CE123" s="856"/>
      <c r="CF123" s="766"/>
      <c r="CG123" s="767"/>
      <c r="CH123" s="767"/>
      <c r="CI123" s="767"/>
      <c r="CJ123" s="857"/>
      <c r="CK123" s="892"/>
      <c r="CL123" s="878"/>
      <c r="CM123" s="878"/>
      <c r="CN123" s="878"/>
      <c r="CO123" s="879"/>
      <c r="CP123" s="858"/>
      <c r="CQ123" s="859"/>
      <c r="CR123" s="859"/>
      <c r="CS123" s="859"/>
      <c r="CT123" s="859"/>
      <c r="CU123" s="859"/>
      <c r="CV123" s="859"/>
      <c r="CW123" s="859"/>
      <c r="CX123" s="859"/>
      <c r="CY123" s="859"/>
      <c r="CZ123" s="859"/>
      <c r="DA123" s="859"/>
      <c r="DB123" s="859"/>
      <c r="DC123" s="859"/>
      <c r="DD123" s="859"/>
      <c r="DE123" s="859"/>
      <c r="DF123" s="860"/>
      <c r="DG123" s="799"/>
      <c r="DH123" s="800"/>
      <c r="DI123" s="800"/>
      <c r="DJ123" s="800"/>
      <c r="DK123" s="801"/>
      <c r="DL123" s="802"/>
      <c r="DM123" s="800"/>
      <c r="DN123" s="800"/>
      <c r="DO123" s="800"/>
      <c r="DP123" s="801"/>
      <c r="DQ123" s="802"/>
      <c r="DR123" s="800"/>
      <c r="DS123" s="800"/>
      <c r="DT123" s="800"/>
      <c r="DU123" s="801"/>
      <c r="DV123" s="847"/>
      <c r="DW123" s="848"/>
      <c r="DX123" s="848"/>
      <c r="DY123" s="848"/>
      <c r="DZ123" s="849"/>
    </row>
    <row r="124" spans="1:130" s="226" customFormat="1" ht="26.25" customHeight="1" thickBot="1">
      <c r="A124" s="840"/>
      <c r="B124" s="841"/>
      <c r="C124" s="844" t="s">
        <v>447</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122</v>
      </c>
      <c r="AB124" s="800"/>
      <c r="AC124" s="800"/>
      <c r="AD124" s="800"/>
      <c r="AE124" s="801"/>
      <c r="AF124" s="802" t="s">
        <v>122</v>
      </c>
      <c r="AG124" s="800"/>
      <c r="AH124" s="800"/>
      <c r="AI124" s="800"/>
      <c r="AJ124" s="801"/>
      <c r="AK124" s="802" t="s">
        <v>122</v>
      </c>
      <c r="AL124" s="800"/>
      <c r="AM124" s="800"/>
      <c r="AN124" s="800"/>
      <c r="AO124" s="801"/>
      <c r="AP124" s="847" t="s">
        <v>425</v>
      </c>
      <c r="AQ124" s="848"/>
      <c r="AR124" s="848"/>
      <c r="AS124" s="848"/>
      <c r="AT124" s="849"/>
      <c r="AU124" s="850" t="s">
        <v>462</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v>154</v>
      </c>
      <c r="BR124" s="854"/>
      <c r="BS124" s="854"/>
      <c r="BT124" s="854"/>
      <c r="BU124" s="854"/>
      <c r="BV124" s="854">
        <v>138.9</v>
      </c>
      <c r="BW124" s="854"/>
      <c r="BX124" s="854"/>
      <c r="BY124" s="854"/>
      <c r="BZ124" s="854"/>
      <c r="CA124" s="854">
        <v>138.1</v>
      </c>
      <c r="CB124" s="854"/>
      <c r="CC124" s="854"/>
      <c r="CD124" s="854"/>
      <c r="CE124" s="854"/>
      <c r="CF124" s="744"/>
      <c r="CG124" s="745"/>
      <c r="CH124" s="745"/>
      <c r="CI124" s="745"/>
      <c r="CJ124" s="885"/>
      <c r="CK124" s="893"/>
      <c r="CL124" s="893"/>
      <c r="CM124" s="893"/>
      <c r="CN124" s="893"/>
      <c r="CO124" s="894"/>
      <c r="CP124" s="858" t="s">
        <v>463</v>
      </c>
      <c r="CQ124" s="859"/>
      <c r="CR124" s="859"/>
      <c r="CS124" s="859"/>
      <c r="CT124" s="859"/>
      <c r="CU124" s="859"/>
      <c r="CV124" s="859"/>
      <c r="CW124" s="859"/>
      <c r="CX124" s="859"/>
      <c r="CY124" s="859"/>
      <c r="CZ124" s="859"/>
      <c r="DA124" s="859"/>
      <c r="DB124" s="859"/>
      <c r="DC124" s="859"/>
      <c r="DD124" s="859"/>
      <c r="DE124" s="859"/>
      <c r="DF124" s="860"/>
      <c r="DG124" s="782" t="s">
        <v>425</v>
      </c>
      <c r="DH124" s="783"/>
      <c r="DI124" s="783"/>
      <c r="DJ124" s="783"/>
      <c r="DK124" s="784"/>
      <c r="DL124" s="785" t="s">
        <v>122</v>
      </c>
      <c r="DM124" s="783"/>
      <c r="DN124" s="783"/>
      <c r="DO124" s="783"/>
      <c r="DP124" s="784"/>
      <c r="DQ124" s="785" t="s">
        <v>425</v>
      </c>
      <c r="DR124" s="783"/>
      <c r="DS124" s="783"/>
      <c r="DT124" s="783"/>
      <c r="DU124" s="784"/>
      <c r="DV124" s="871" t="s">
        <v>425</v>
      </c>
      <c r="DW124" s="872"/>
      <c r="DX124" s="872"/>
      <c r="DY124" s="872"/>
      <c r="DZ124" s="873"/>
    </row>
    <row r="125" spans="1:130" s="226" customFormat="1" ht="26.25" customHeight="1">
      <c r="A125" s="840"/>
      <c r="B125" s="841"/>
      <c r="C125" s="844" t="s">
        <v>450</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425</v>
      </c>
      <c r="AB125" s="800"/>
      <c r="AC125" s="800"/>
      <c r="AD125" s="800"/>
      <c r="AE125" s="801"/>
      <c r="AF125" s="802" t="s">
        <v>425</v>
      </c>
      <c r="AG125" s="800"/>
      <c r="AH125" s="800"/>
      <c r="AI125" s="800"/>
      <c r="AJ125" s="801"/>
      <c r="AK125" s="802" t="s">
        <v>122</v>
      </c>
      <c r="AL125" s="800"/>
      <c r="AM125" s="800"/>
      <c r="AN125" s="800"/>
      <c r="AO125" s="801"/>
      <c r="AP125" s="847" t="s">
        <v>425</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464</v>
      </c>
      <c r="CL125" s="875"/>
      <c r="CM125" s="875"/>
      <c r="CN125" s="875"/>
      <c r="CO125" s="876"/>
      <c r="CP125" s="883" t="s">
        <v>465</v>
      </c>
      <c r="CQ125" s="828"/>
      <c r="CR125" s="828"/>
      <c r="CS125" s="828"/>
      <c r="CT125" s="828"/>
      <c r="CU125" s="828"/>
      <c r="CV125" s="828"/>
      <c r="CW125" s="828"/>
      <c r="CX125" s="828"/>
      <c r="CY125" s="828"/>
      <c r="CZ125" s="828"/>
      <c r="DA125" s="828"/>
      <c r="DB125" s="828"/>
      <c r="DC125" s="828"/>
      <c r="DD125" s="828"/>
      <c r="DE125" s="828"/>
      <c r="DF125" s="829"/>
      <c r="DG125" s="884" t="s">
        <v>425</v>
      </c>
      <c r="DH125" s="865"/>
      <c r="DI125" s="865"/>
      <c r="DJ125" s="865"/>
      <c r="DK125" s="865"/>
      <c r="DL125" s="865" t="s">
        <v>425</v>
      </c>
      <c r="DM125" s="865"/>
      <c r="DN125" s="865"/>
      <c r="DO125" s="865"/>
      <c r="DP125" s="865"/>
      <c r="DQ125" s="865" t="s">
        <v>122</v>
      </c>
      <c r="DR125" s="865"/>
      <c r="DS125" s="865"/>
      <c r="DT125" s="865"/>
      <c r="DU125" s="865"/>
      <c r="DV125" s="866" t="s">
        <v>425</v>
      </c>
      <c r="DW125" s="866"/>
      <c r="DX125" s="866"/>
      <c r="DY125" s="866"/>
      <c r="DZ125" s="867"/>
    </row>
    <row r="126" spans="1:130" s="226" customFormat="1" ht="26.25" customHeight="1" thickBot="1">
      <c r="A126" s="840"/>
      <c r="B126" s="841"/>
      <c r="C126" s="844" t="s">
        <v>452</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t="s">
        <v>425</v>
      </c>
      <c r="AB126" s="800"/>
      <c r="AC126" s="800"/>
      <c r="AD126" s="800"/>
      <c r="AE126" s="801"/>
      <c r="AF126" s="802" t="s">
        <v>122</v>
      </c>
      <c r="AG126" s="800"/>
      <c r="AH126" s="800"/>
      <c r="AI126" s="800"/>
      <c r="AJ126" s="801"/>
      <c r="AK126" s="802" t="s">
        <v>425</v>
      </c>
      <c r="AL126" s="800"/>
      <c r="AM126" s="800"/>
      <c r="AN126" s="800"/>
      <c r="AO126" s="801"/>
      <c r="AP126" s="847" t="s">
        <v>122</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466</v>
      </c>
      <c r="CQ126" s="770"/>
      <c r="CR126" s="770"/>
      <c r="CS126" s="770"/>
      <c r="CT126" s="770"/>
      <c r="CU126" s="770"/>
      <c r="CV126" s="770"/>
      <c r="CW126" s="770"/>
      <c r="CX126" s="770"/>
      <c r="CY126" s="770"/>
      <c r="CZ126" s="770"/>
      <c r="DA126" s="770"/>
      <c r="DB126" s="770"/>
      <c r="DC126" s="770"/>
      <c r="DD126" s="770"/>
      <c r="DE126" s="770"/>
      <c r="DF126" s="771"/>
      <c r="DG126" s="836" t="s">
        <v>122</v>
      </c>
      <c r="DH126" s="837"/>
      <c r="DI126" s="837"/>
      <c r="DJ126" s="837"/>
      <c r="DK126" s="837"/>
      <c r="DL126" s="837" t="s">
        <v>122</v>
      </c>
      <c r="DM126" s="837"/>
      <c r="DN126" s="837"/>
      <c r="DO126" s="837"/>
      <c r="DP126" s="837"/>
      <c r="DQ126" s="837" t="s">
        <v>425</v>
      </c>
      <c r="DR126" s="837"/>
      <c r="DS126" s="837"/>
      <c r="DT126" s="837"/>
      <c r="DU126" s="837"/>
      <c r="DV126" s="814" t="s">
        <v>425</v>
      </c>
      <c r="DW126" s="814"/>
      <c r="DX126" s="814"/>
      <c r="DY126" s="814"/>
      <c r="DZ126" s="815"/>
    </row>
    <row r="127" spans="1:130" s="226" customFormat="1" ht="26.25" customHeight="1">
      <c r="A127" s="842"/>
      <c r="B127" s="843"/>
      <c r="C127" s="861" t="s">
        <v>467</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t="s">
        <v>425</v>
      </c>
      <c r="AB127" s="800"/>
      <c r="AC127" s="800"/>
      <c r="AD127" s="800"/>
      <c r="AE127" s="801"/>
      <c r="AF127" s="802" t="s">
        <v>425</v>
      </c>
      <c r="AG127" s="800"/>
      <c r="AH127" s="800"/>
      <c r="AI127" s="800"/>
      <c r="AJ127" s="801"/>
      <c r="AK127" s="802" t="s">
        <v>122</v>
      </c>
      <c r="AL127" s="800"/>
      <c r="AM127" s="800"/>
      <c r="AN127" s="800"/>
      <c r="AO127" s="801"/>
      <c r="AP127" s="847" t="s">
        <v>122</v>
      </c>
      <c r="AQ127" s="848"/>
      <c r="AR127" s="848"/>
      <c r="AS127" s="848"/>
      <c r="AT127" s="849"/>
      <c r="AU127" s="262"/>
      <c r="AV127" s="262"/>
      <c r="AW127" s="262"/>
      <c r="AX127" s="864" t="s">
        <v>468</v>
      </c>
      <c r="AY127" s="832"/>
      <c r="AZ127" s="832"/>
      <c r="BA127" s="832"/>
      <c r="BB127" s="832"/>
      <c r="BC127" s="832"/>
      <c r="BD127" s="832"/>
      <c r="BE127" s="833"/>
      <c r="BF127" s="831" t="s">
        <v>469</v>
      </c>
      <c r="BG127" s="832"/>
      <c r="BH127" s="832"/>
      <c r="BI127" s="832"/>
      <c r="BJ127" s="832"/>
      <c r="BK127" s="832"/>
      <c r="BL127" s="833"/>
      <c r="BM127" s="831" t="s">
        <v>470</v>
      </c>
      <c r="BN127" s="832"/>
      <c r="BO127" s="832"/>
      <c r="BP127" s="832"/>
      <c r="BQ127" s="832"/>
      <c r="BR127" s="832"/>
      <c r="BS127" s="833"/>
      <c r="BT127" s="831" t="s">
        <v>471</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472</v>
      </c>
      <c r="CQ127" s="770"/>
      <c r="CR127" s="770"/>
      <c r="CS127" s="770"/>
      <c r="CT127" s="770"/>
      <c r="CU127" s="770"/>
      <c r="CV127" s="770"/>
      <c r="CW127" s="770"/>
      <c r="CX127" s="770"/>
      <c r="CY127" s="770"/>
      <c r="CZ127" s="770"/>
      <c r="DA127" s="770"/>
      <c r="DB127" s="770"/>
      <c r="DC127" s="770"/>
      <c r="DD127" s="770"/>
      <c r="DE127" s="770"/>
      <c r="DF127" s="771"/>
      <c r="DG127" s="836" t="s">
        <v>425</v>
      </c>
      <c r="DH127" s="837"/>
      <c r="DI127" s="837"/>
      <c r="DJ127" s="837"/>
      <c r="DK127" s="837"/>
      <c r="DL127" s="837" t="s">
        <v>425</v>
      </c>
      <c r="DM127" s="837"/>
      <c r="DN127" s="837"/>
      <c r="DO127" s="837"/>
      <c r="DP127" s="837"/>
      <c r="DQ127" s="837" t="s">
        <v>425</v>
      </c>
      <c r="DR127" s="837"/>
      <c r="DS127" s="837"/>
      <c r="DT127" s="837"/>
      <c r="DU127" s="837"/>
      <c r="DV127" s="814" t="s">
        <v>425</v>
      </c>
      <c r="DW127" s="814"/>
      <c r="DX127" s="814"/>
      <c r="DY127" s="814"/>
      <c r="DZ127" s="815"/>
    </row>
    <row r="128" spans="1:130" s="226" customFormat="1" ht="26.25" customHeight="1" thickBot="1">
      <c r="A128" s="816" t="s">
        <v>473</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474</v>
      </c>
      <c r="X128" s="818"/>
      <c r="Y128" s="818"/>
      <c r="Z128" s="819"/>
      <c r="AA128" s="820">
        <v>30954</v>
      </c>
      <c r="AB128" s="821"/>
      <c r="AC128" s="821"/>
      <c r="AD128" s="821"/>
      <c r="AE128" s="822"/>
      <c r="AF128" s="823">
        <v>37684</v>
      </c>
      <c r="AG128" s="821"/>
      <c r="AH128" s="821"/>
      <c r="AI128" s="821"/>
      <c r="AJ128" s="822"/>
      <c r="AK128" s="823">
        <v>32344</v>
      </c>
      <c r="AL128" s="821"/>
      <c r="AM128" s="821"/>
      <c r="AN128" s="821"/>
      <c r="AO128" s="822"/>
      <c r="AP128" s="824"/>
      <c r="AQ128" s="825"/>
      <c r="AR128" s="825"/>
      <c r="AS128" s="825"/>
      <c r="AT128" s="826"/>
      <c r="AU128" s="262"/>
      <c r="AV128" s="262"/>
      <c r="AW128" s="262"/>
      <c r="AX128" s="827" t="s">
        <v>475</v>
      </c>
      <c r="AY128" s="828"/>
      <c r="AZ128" s="828"/>
      <c r="BA128" s="828"/>
      <c r="BB128" s="828"/>
      <c r="BC128" s="828"/>
      <c r="BD128" s="828"/>
      <c r="BE128" s="829"/>
      <c r="BF128" s="806" t="s">
        <v>122</v>
      </c>
      <c r="BG128" s="807"/>
      <c r="BH128" s="807"/>
      <c r="BI128" s="807"/>
      <c r="BJ128" s="807"/>
      <c r="BK128" s="807"/>
      <c r="BL128" s="830"/>
      <c r="BM128" s="806">
        <v>15</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476</v>
      </c>
      <c r="CQ128" s="748"/>
      <c r="CR128" s="748"/>
      <c r="CS128" s="748"/>
      <c r="CT128" s="748"/>
      <c r="CU128" s="748"/>
      <c r="CV128" s="748"/>
      <c r="CW128" s="748"/>
      <c r="CX128" s="748"/>
      <c r="CY128" s="748"/>
      <c r="CZ128" s="748"/>
      <c r="DA128" s="748"/>
      <c r="DB128" s="748"/>
      <c r="DC128" s="748"/>
      <c r="DD128" s="748"/>
      <c r="DE128" s="748"/>
      <c r="DF128" s="749"/>
      <c r="DG128" s="810" t="s">
        <v>122</v>
      </c>
      <c r="DH128" s="811"/>
      <c r="DI128" s="811"/>
      <c r="DJ128" s="811"/>
      <c r="DK128" s="811"/>
      <c r="DL128" s="811" t="s">
        <v>122</v>
      </c>
      <c r="DM128" s="811"/>
      <c r="DN128" s="811"/>
      <c r="DO128" s="811"/>
      <c r="DP128" s="811"/>
      <c r="DQ128" s="811" t="s">
        <v>122</v>
      </c>
      <c r="DR128" s="811"/>
      <c r="DS128" s="811"/>
      <c r="DT128" s="811"/>
      <c r="DU128" s="811"/>
      <c r="DV128" s="812" t="s">
        <v>122</v>
      </c>
      <c r="DW128" s="812"/>
      <c r="DX128" s="812"/>
      <c r="DY128" s="812"/>
      <c r="DZ128" s="813"/>
    </row>
    <row r="129" spans="1:131" s="226" customFormat="1" ht="26.25" customHeight="1">
      <c r="A129" s="794" t="s">
        <v>101</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477</v>
      </c>
      <c r="X129" s="797"/>
      <c r="Y129" s="797"/>
      <c r="Z129" s="798"/>
      <c r="AA129" s="799">
        <v>5101771</v>
      </c>
      <c r="AB129" s="800"/>
      <c r="AC129" s="800"/>
      <c r="AD129" s="800"/>
      <c r="AE129" s="801"/>
      <c r="AF129" s="802">
        <v>4938710</v>
      </c>
      <c r="AG129" s="800"/>
      <c r="AH129" s="800"/>
      <c r="AI129" s="800"/>
      <c r="AJ129" s="801"/>
      <c r="AK129" s="802">
        <v>4970764</v>
      </c>
      <c r="AL129" s="800"/>
      <c r="AM129" s="800"/>
      <c r="AN129" s="800"/>
      <c r="AO129" s="801"/>
      <c r="AP129" s="803"/>
      <c r="AQ129" s="804"/>
      <c r="AR129" s="804"/>
      <c r="AS129" s="804"/>
      <c r="AT129" s="805"/>
      <c r="AU129" s="264"/>
      <c r="AV129" s="264"/>
      <c r="AW129" s="264"/>
      <c r="AX129" s="769" t="s">
        <v>478</v>
      </c>
      <c r="AY129" s="770"/>
      <c r="AZ129" s="770"/>
      <c r="BA129" s="770"/>
      <c r="BB129" s="770"/>
      <c r="BC129" s="770"/>
      <c r="BD129" s="770"/>
      <c r="BE129" s="771"/>
      <c r="BF129" s="789" t="s">
        <v>122</v>
      </c>
      <c r="BG129" s="790"/>
      <c r="BH129" s="790"/>
      <c r="BI129" s="790"/>
      <c r="BJ129" s="790"/>
      <c r="BK129" s="790"/>
      <c r="BL129" s="791"/>
      <c r="BM129" s="789">
        <v>20</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794" t="s">
        <v>479</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480</v>
      </c>
      <c r="X130" s="797"/>
      <c r="Y130" s="797"/>
      <c r="Z130" s="798"/>
      <c r="AA130" s="799">
        <v>852384</v>
      </c>
      <c r="AB130" s="800"/>
      <c r="AC130" s="800"/>
      <c r="AD130" s="800"/>
      <c r="AE130" s="801"/>
      <c r="AF130" s="802">
        <v>779176</v>
      </c>
      <c r="AG130" s="800"/>
      <c r="AH130" s="800"/>
      <c r="AI130" s="800"/>
      <c r="AJ130" s="801"/>
      <c r="AK130" s="802">
        <v>792754</v>
      </c>
      <c r="AL130" s="800"/>
      <c r="AM130" s="800"/>
      <c r="AN130" s="800"/>
      <c r="AO130" s="801"/>
      <c r="AP130" s="803"/>
      <c r="AQ130" s="804"/>
      <c r="AR130" s="804"/>
      <c r="AS130" s="804"/>
      <c r="AT130" s="805"/>
      <c r="AU130" s="264"/>
      <c r="AV130" s="264"/>
      <c r="AW130" s="264"/>
      <c r="AX130" s="769" t="s">
        <v>481</v>
      </c>
      <c r="AY130" s="770"/>
      <c r="AZ130" s="770"/>
      <c r="BA130" s="770"/>
      <c r="BB130" s="770"/>
      <c r="BC130" s="770"/>
      <c r="BD130" s="770"/>
      <c r="BE130" s="771"/>
      <c r="BF130" s="772">
        <v>14.4</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482</v>
      </c>
      <c r="X131" s="780"/>
      <c r="Y131" s="780"/>
      <c r="Z131" s="781"/>
      <c r="AA131" s="782">
        <v>4249387</v>
      </c>
      <c r="AB131" s="783"/>
      <c r="AC131" s="783"/>
      <c r="AD131" s="783"/>
      <c r="AE131" s="784"/>
      <c r="AF131" s="785">
        <v>4159534</v>
      </c>
      <c r="AG131" s="783"/>
      <c r="AH131" s="783"/>
      <c r="AI131" s="783"/>
      <c r="AJ131" s="784"/>
      <c r="AK131" s="785">
        <v>4178010</v>
      </c>
      <c r="AL131" s="783"/>
      <c r="AM131" s="783"/>
      <c r="AN131" s="783"/>
      <c r="AO131" s="784"/>
      <c r="AP131" s="786"/>
      <c r="AQ131" s="787"/>
      <c r="AR131" s="787"/>
      <c r="AS131" s="787"/>
      <c r="AT131" s="788"/>
      <c r="AU131" s="264"/>
      <c r="AV131" s="264"/>
      <c r="AW131" s="264"/>
      <c r="AX131" s="747" t="s">
        <v>483</v>
      </c>
      <c r="AY131" s="748"/>
      <c r="AZ131" s="748"/>
      <c r="BA131" s="748"/>
      <c r="BB131" s="748"/>
      <c r="BC131" s="748"/>
      <c r="BD131" s="748"/>
      <c r="BE131" s="749"/>
      <c r="BF131" s="750">
        <v>138.1</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56" t="s">
        <v>484</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485</v>
      </c>
      <c r="W132" s="760"/>
      <c r="X132" s="760"/>
      <c r="Y132" s="760"/>
      <c r="Z132" s="761"/>
      <c r="AA132" s="762">
        <v>14.054309480000001</v>
      </c>
      <c r="AB132" s="763"/>
      <c r="AC132" s="763"/>
      <c r="AD132" s="763"/>
      <c r="AE132" s="764"/>
      <c r="AF132" s="765">
        <v>14.88926404</v>
      </c>
      <c r="AG132" s="763"/>
      <c r="AH132" s="763"/>
      <c r="AI132" s="763"/>
      <c r="AJ132" s="764"/>
      <c r="AK132" s="765">
        <v>14.34051139</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486</v>
      </c>
      <c r="W133" s="739"/>
      <c r="X133" s="739"/>
      <c r="Y133" s="739"/>
      <c r="Z133" s="740"/>
      <c r="AA133" s="741">
        <v>13.4</v>
      </c>
      <c r="AB133" s="742"/>
      <c r="AC133" s="742"/>
      <c r="AD133" s="742"/>
      <c r="AE133" s="743"/>
      <c r="AF133" s="741">
        <v>14.7</v>
      </c>
      <c r="AG133" s="742"/>
      <c r="AH133" s="742"/>
      <c r="AI133" s="742"/>
      <c r="AJ133" s="743"/>
      <c r="AK133" s="741">
        <v>14.4</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EFSnQbjPBk9zfTqI46TaY673bQ2ZFaYzxn8fQU2gRQUxpX1/TDW/Hqbrb82XnvwMVD0nisqyfVOHQOLa9vaYOA==" saltValue="vNZ/RVGQu6u4+LgXeYIjs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8" scale="39" orientation="portrait" cellComments="asDisplayed" horizontalDpi="300" verticalDpi="12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487</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RF8NJurwemn+MnjSD7Pfqsc7PDjVEseRTznX3MVPbYRAi3k1Q7dWzNmlgJOTKAFAV+mKuAw2IEyzMy+VUSrp3A==" saltValue="6Hjwe/oFEwWvh8bYSHiPsQ==" spinCount="100000" sheet="1" objects="1" scenarios="1"/>
  <dataConsolidate/>
  <phoneticPr fontId="2"/>
  <printOptions horizontalCentered="1"/>
  <pageMargins left="0" right="0" top="0.39370078740157483" bottom="0.39370078740157483" header="0.19685039370078741" footer="0.19685039370078741"/>
  <pageSetup paperSize="8" scale="64" orientation="landscape" cellComments="asDisplayed" horizont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cLdZfza8bYT8TEwZ3CCJSukxhx59WA5nDNqpo6F7WirFUxBhABiMItsB8RFDVU1DaP7ebzKfjxn66GRwBdXccg==" saltValue="AZ07p/aEfUDLhOz+anePEg==" spinCount="100000" sheet="1" objects="1" scenarios="1"/>
  <dataConsolidate/>
  <phoneticPr fontId="2"/>
  <printOptions horizontalCentered="1"/>
  <pageMargins left="0" right="0" top="0.39370078740157483" bottom="0.39370078740157483" header="0.19685039370078741" footer="0.19685039370078741"/>
  <pageSetup paperSize="8" scale="69"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489</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490</v>
      </c>
      <c r="AP7" s="283"/>
      <c r="AQ7" s="284" t="s">
        <v>491</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492</v>
      </c>
      <c r="AQ8" s="290" t="s">
        <v>493</v>
      </c>
      <c r="AR8" s="291" t="s">
        <v>494</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495</v>
      </c>
      <c r="AL9" s="1169"/>
      <c r="AM9" s="1169"/>
      <c r="AN9" s="1170"/>
      <c r="AO9" s="292">
        <v>1540670</v>
      </c>
      <c r="AP9" s="292">
        <v>67790</v>
      </c>
      <c r="AQ9" s="293">
        <v>55995</v>
      </c>
      <c r="AR9" s="294">
        <v>21.1</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496</v>
      </c>
      <c r="AL10" s="1169"/>
      <c r="AM10" s="1169"/>
      <c r="AN10" s="1170"/>
      <c r="AO10" s="295">
        <v>124849</v>
      </c>
      <c r="AP10" s="295">
        <v>5493</v>
      </c>
      <c r="AQ10" s="296">
        <v>5813</v>
      </c>
      <c r="AR10" s="297">
        <v>-5.5</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497</v>
      </c>
      <c r="AL11" s="1169"/>
      <c r="AM11" s="1169"/>
      <c r="AN11" s="1170"/>
      <c r="AO11" s="295">
        <v>227370</v>
      </c>
      <c r="AP11" s="295">
        <v>10004</v>
      </c>
      <c r="AQ11" s="296">
        <v>8381</v>
      </c>
      <c r="AR11" s="297">
        <v>19.399999999999999</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498</v>
      </c>
      <c r="AL12" s="1169"/>
      <c r="AM12" s="1169"/>
      <c r="AN12" s="1170"/>
      <c r="AO12" s="295" t="s">
        <v>499</v>
      </c>
      <c r="AP12" s="295" t="s">
        <v>499</v>
      </c>
      <c r="AQ12" s="296">
        <v>170</v>
      </c>
      <c r="AR12" s="297" t="s">
        <v>499</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500</v>
      </c>
      <c r="AL13" s="1169"/>
      <c r="AM13" s="1169"/>
      <c r="AN13" s="1170"/>
      <c r="AO13" s="295" t="s">
        <v>499</v>
      </c>
      <c r="AP13" s="295" t="s">
        <v>499</v>
      </c>
      <c r="AQ13" s="296">
        <v>1</v>
      </c>
      <c r="AR13" s="297" t="s">
        <v>499</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501</v>
      </c>
      <c r="AL14" s="1169"/>
      <c r="AM14" s="1169"/>
      <c r="AN14" s="1170"/>
      <c r="AO14" s="295">
        <v>46490</v>
      </c>
      <c r="AP14" s="295">
        <v>2046</v>
      </c>
      <c r="AQ14" s="296">
        <v>2724</v>
      </c>
      <c r="AR14" s="297">
        <v>-24.9</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502</v>
      </c>
      <c r="AL15" s="1169"/>
      <c r="AM15" s="1169"/>
      <c r="AN15" s="1170"/>
      <c r="AO15" s="295" t="s">
        <v>499</v>
      </c>
      <c r="AP15" s="295" t="s">
        <v>499</v>
      </c>
      <c r="AQ15" s="296">
        <v>1180</v>
      </c>
      <c r="AR15" s="297" t="s">
        <v>499</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503</v>
      </c>
      <c r="AL16" s="1172"/>
      <c r="AM16" s="1172"/>
      <c r="AN16" s="1173"/>
      <c r="AO16" s="295">
        <v>-168713</v>
      </c>
      <c r="AP16" s="295">
        <v>-7423</v>
      </c>
      <c r="AQ16" s="296">
        <v>-5022</v>
      </c>
      <c r="AR16" s="297">
        <v>47.8</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180</v>
      </c>
      <c r="AL17" s="1172"/>
      <c r="AM17" s="1172"/>
      <c r="AN17" s="1173"/>
      <c r="AO17" s="295">
        <v>1770666</v>
      </c>
      <c r="AP17" s="295">
        <v>77910</v>
      </c>
      <c r="AQ17" s="296">
        <v>69242</v>
      </c>
      <c r="AR17" s="297">
        <v>12.5</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504</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505</v>
      </c>
      <c r="AP20" s="303" t="s">
        <v>506</v>
      </c>
      <c r="AQ20" s="304" t="s">
        <v>507</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508</v>
      </c>
      <c r="AL21" s="1166"/>
      <c r="AM21" s="1166"/>
      <c r="AN21" s="1167"/>
      <c r="AO21" s="307">
        <v>7.92</v>
      </c>
      <c r="AP21" s="308">
        <v>6.42</v>
      </c>
      <c r="AQ21" s="309">
        <v>1.5</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509</v>
      </c>
      <c r="AL22" s="1166"/>
      <c r="AM22" s="1166"/>
      <c r="AN22" s="1167"/>
      <c r="AO22" s="312">
        <v>90.1</v>
      </c>
      <c r="AP22" s="313">
        <v>97.3</v>
      </c>
      <c r="AQ22" s="314">
        <v>-7.2</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511</v>
      </c>
      <c r="AO27" s="273"/>
      <c r="AP27" s="273"/>
      <c r="AQ27" s="273"/>
      <c r="AR27" s="273"/>
      <c r="AS27" s="273"/>
      <c r="AT27" s="273"/>
    </row>
    <row r="28" spans="1:46" ht="17.25">
      <c r="A28" s="274" t="s">
        <v>512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513</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490</v>
      </c>
      <c r="AP30" s="283"/>
      <c r="AQ30" s="284" t="s">
        <v>491</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492</v>
      </c>
      <c r="AQ31" s="290" t="s">
        <v>493</v>
      </c>
      <c r="AR31" s="291" t="s">
        <v>494</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514</v>
      </c>
      <c r="AL32" s="1157"/>
      <c r="AM32" s="1157"/>
      <c r="AN32" s="1158"/>
      <c r="AO32" s="322">
        <v>1216509</v>
      </c>
      <c r="AP32" s="322">
        <v>53527</v>
      </c>
      <c r="AQ32" s="323">
        <v>31321</v>
      </c>
      <c r="AR32" s="324">
        <v>70.900000000000006</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515</v>
      </c>
      <c r="AL33" s="1157"/>
      <c r="AM33" s="1157"/>
      <c r="AN33" s="1158"/>
      <c r="AO33" s="322" t="s">
        <v>499</v>
      </c>
      <c r="AP33" s="322" t="s">
        <v>499</v>
      </c>
      <c r="AQ33" s="323" t="s">
        <v>499</v>
      </c>
      <c r="AR33" s="324" t="s">
        <v>499</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516</v>
      </c>
      <c r="AL34" s="1157"/>
      <c r="AM34" s="1157"/>
      <c r="AN34" s="1158"/>
      <c r="AO34" s="322" t="s">
        <v>499</v>
      </c>
      <c r="AP34" s="322" t="s">
        <v>499</v>
      </c>
      <c r="AQ34" s="323" t="s">
        <v>499</v>
      </c>
      <c r="AR34" s="324" t="s">
        <v>499</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517</v>
      </c>
      <c r="AL35" s="1157"/>
      <c r="AM35" s="1157"/>
      <c r="AN35" s="1158"/>
      <c r="AO35" s="322">
        <v>112866</v>
      </c>
      <c r="AP35" s="322">
        <v>4966</v>
      </c>
      <c r="AQ35" s="323">
        <v>9685</v>
      </c>
      <c r="AR35" s="324">
        <v>-48.7</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518</v>
      </c>
      <c r="AL36" s="1157"/>
      <c r="AM36" s="1157"/>
      <c r="AN36" s="1158"/>
      <c r="AO36" s="322">
        <v>94871</v>
      </c>
      <c r="AP36" s="322">
        <v>4174</v>
      </c>
      <c r="AQ36" s="323">
        <v>2454</v>
      </c>
      <c r="AR36" s="324">
        <v>70.099999999999994</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519</v>
      </c>
      <c r="AL37" s="1157"/>
      <c r="AM37" s="1157"/>
      <c r="AN37" s="1158"/>
      <c r="AO37" s="322" t="s">
        <v>499</v>
      </c>
      <c r="AP37" s="322" t="s">
        <v>499</v>
      </c>
      <c r="AQ37" s="323">
        <v>1182</v>
      </c>
      <c r="AR37" s="324" t="s">
        <v>499</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520</v>
      </c>
      <c r="AL38" s="1160"/>
      <c r="AM38" s="1160"/>
      <c r="AN38" s="1161"/>
      <c r="AO38" s="325" t="s">
        <v>499</v>
      </c>
      <c r="AP38" s="325" t="s">
        <v>499</v>
      </c>
      <c r="AQ38" s="326">
        <v>1</v>
      </c>
      <c r="AR38" s="314" t="s">
        <v>499</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521</v>
      </c>
      <c r="AL39" s="1160"/>
      <c r="AM39" s="1160"/>
      <c r="AN39" s="1161"/>
      <c r="AO39" s="322">
        <v>-32344</v>
      </c>
      <c r="AP39" s="322">
        <v>-1423</v>
      </c>
      <c r="AQ39" s="323">
        <v>-3213</v>
      </c>
      <c r="AR39" s="324">
        <v>-55.7</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522</v>
      </c>
      <c r="AL40" s="1157"/>
      <c r="AM40" s="1157"/>
      <c r="AN40" s="1158"/>
      <c r="AO40" s="322">
        <v>-792754</v>
      </c>
      <c r="AP40" s="322">
        <v>-34882</v>
      </c>
      <c r="AQ40" s="323">
        <v>-28480</v>
      </c>
      <c r="AR40" s="324">
        <v>22.5</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291</v>
      </c>
      <c r="AL41" s="1163"/>
      <c r="AM41" s="1163"/>
      <c r="AN41" s="1164"/>
      <c r="AO41" s="322">
        <v>599148</v>
      </c>
      <c r="AP41" s="322">
        <v>26363</v>
      </c>
      <c r="AQ41" s="323">
        <v>12950</v>
      </c>
      <c r="AR41" s="324">
        <v>103.6</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523</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525</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490</v>
      </c>
      <c r="AN49" s="1151" t="s">
        <v>526</v>
      </c>
      <c r="AO49" s="1152"/>
      <c r="AP49" s="1152"/>
      <c r="AQ49" s="1152"/>
      <c r="AR49" s="1153"/>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527</v>
      </c>
      <c r="AO50" s="339" t="s">
        <v>528</v>
      </c>
      <c r="AP50" s="340" t="s">
        <v>529</v>
      </c>
      <c r="AQ50" s="341" t="s">
        <v>530</v>
      </c>
      <c r="AR50" s="342" t="s">
        <v>531</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532</v>
      </c>
      <c r="AL51" s="335"/>
      <c r="AM51" s="343">
        <v>1233049</v>
      </c>
      <c r="AN51" s="344">
        <v>52488</v>
      </c>
      <c r="AO51" s="345">
        <v>33.799999999999997</v>
      </c>
      <c r="AP51" s="346">
        <v>53270</v>
      </c>
      <c r="AQ51" s="347">
        <v>13.8</v>
      </c>
      <c r="AR51" s="348">
        <v>20</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533</v>
      </c>
      <c r="AM52" s="351">
        <v>309879</v>
      </c>
      <c r="AN52" s="352">
        <v>13191</v>
      </c>
      <c r="AO52" s="353">
        <v>-51</v>
      </c>
      <c r="AP52" s="354">
        <v>24316</v>
      </c>
      <c r="AQ52" s="355">
        <v>0.8</v>
      </c>
      <c r="AR52" s="356">
        <v>-51.8</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534</v>
      </c>
      <c r="AL53" s="335"/>
      <c r="AM53" s="343">
        <v>1087310</v>
      </c>
      <c r="AN53" s="344">
        <v>46724</v>
      </c>
      <c r="AO53" s="345">
        <v>-11</v>
      </c>
      <c r="AP53" s="346">
        <v>53292</v>
      </c>
      <c r="AQ53" s="347">
        <v>0</v>
      </c>
      <c r="AR53" s="348">
        <v>-11</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533</v>
      </c>
      <c r="AM54" s="351">
        <v>832776</v>
      </c>
      <c r="AN54" s="352">
        <v>35786</v>
      </c>
      <c r="AO54" s="353">
        <v>171.3</v>
      </c>
      <c r="AP54" s="354">
        <v>28900</v>
      </c>
      <c r="AQ54" s="355">
        <v>18.899999999999999</v>
      </c>
      <c r="AR54" s="356">
        <v>152.4</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535</v>
      </c>
      <c r="AL55" s="335"/>
      <c r="AM55" s="343">
        <v>975664</v>
      </c>
      <c r="AN55" s="344">
        <v>42337</v>
      </c>
      <c r="AO55" s="345">
        <v>-9.4</v>
      </c>
      <c r="AP55" s="346">
        <v>49919</v>
      </c>
      <c r="AQ55" s="347">
        <v>-6.3</v>
      </c>
      <c r="AR55" s="348">
        <v>-3.1</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533</v>
      </c>
      <c r="AM56" s="351">
        <v>481970</v>
      </c>
      <c r="AN56" s="352">
        <v>20914</v>
      </c>
      <c r="AO56" s="353">
        <v>-41.6</v>
      </c>
      <c r="AP56" s="354">
        <v>26398</v>
      </c>
      <c r="AQ56" s="355">
        <v>-8.6999999999999993</v>
      </c>
      <c r="AR56" s="356">
        <v>-32.9</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536</v>
      </c>
      <c r="AL57" s="335"/>
      <c r="AM57" s="343">
        <v>978242</v>
      </c>
      <c r="AN57" s="344">
        <v>42768</v>
      </c>
      <c r="AO57" s="345">
        <v>1</v>
      </c>
      <c r="AP57" s="346">
        <v>47738</v>
      </c>
      <c r="AQ57" s="347">
        <v>-4.4000000000000004</v>
      </c>
      <c r="AR57" s="348">
        <v>5.4</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533</v>
      </c>
      <c r="AM58" s="351">
        <v>778351</v>
      </c>
      <c r="AN58" s="352">
        <v>34029</v>
      </c>
      <c r="AO58" s="353">
        <v>62.7</v>
      </c>
      <c r="AP58" s="354">
        <v>24937</v>
      </c>
      <c r="AQ58" s="355">
        <v>-5.5</v>
      </c>
      <c r="AR58" s="356">
        <v>68.2</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537</v>
      </c>
      <c r="AL59" s="335"/>
      <c r="AM59" s="343">
        <v>692351</v>
      </c>
      <c r="AN59" s="344">
        <v>30464</v>
      </c>
      <c r="AO59" s="345">
        <v>-28.8</v>
      </c>
      <c r="AP59" s="346">
        <v>52191</v>
      </c>
      <c r="AQ59" s="347">
        <v>9.3000000000000007</v>
      </c>
      <c r="AR59" s="348">
        <v>-38.1</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533</v>
      </c>
      <c r="AM60" s="351">
        <v>352398</v>
      </c>
      <c r="AN60" s="352">
        <v>15506</v>
      </c>
      <c r="AO60" s="353">
        <v>-54.4</v>
      </c>
      <c r="AP60" s="354">
        <v>24843</v>
      </c>
      <c r="AQ60" s="355">
        <v>-0.4</v>
      </c>
      <c r="AR60" s="356">
        <v>-54</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538</v>
      </c>
      <c r="AL61" s="357"/>
      <c r="AM61" s="358">
        <v>993323</v>
      </c>
      <c r="AN61" s="359">
        <v>42956</v>
      </c>
      <c r="AO61" s="360">
        <v>-2.9</v>
      </c>
      <c r="AP61" s="361">
        <v>51282</v>
      </c>
      <c r="AQ61" s="362">
        <v>2.5</v>
      </c>
      <c r="AR61" s="348">
        <v>-5.4</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533</v>
      </c>
      <c r="AM62" s="351">
        <v>551075</v>
      </c>
      <c r="AN62" s="352">
        <v>23885</v>
      </c>
      <c r="AO62" s="353">
        <v>17.399999999999999</v>
      </c>
      <c r="AP62" s="354">
        <v>25879</v>
      </c>
      <c r="AQ62" s="355">
        <v>1</v>
      </c>
      <c r="AR62" s="356">
        <v>16.399999999999999</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p7824fcckkpISlfmjzdfSVtdSr6MvOjJKvqoyitGf6/PbKHhAoJoGmYrXKcp1pefpuv2Fru6PjqXUmScVBFinw==" saltValue="8E/OjHPi1jb4HYwpIkM/E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39370078740157483" bottom="0.39370078740157483" header="0.19685039370078741" footer="0.19685039370078741"/>
  <pageSetup paperSize="8" scale="85" orientation="landscape" cellComments="asDisplayed" horizont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540</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6D2qP7GGcRmwbv59ZZIpS5Q0DfQvC5ke3wkMFd28qYDlMbyyh9WowBF8JGixXpAnqsDFB3C9TRZZfIvzYZrtew==" saltValue="HJjnDgawVAE9OBM17O/CHQ==" spinCount="100000" sheet="1" objects="1" scenarios="1"/>
  <dataConsolidate/>
  <phoneticPr fontId="2"/>
  <printOptions horizontalCentered="1"/>
  <pageMargins left="0" right="0" top="0.39370078740157483" bottom="0.39370078740157483" header="0.19685039370078741" footer="0.19685039370078741"/>
  <pageSetup paperSize="8" scale="54"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541</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koruFqHurBQepCOxZZ2ckJNcW4utsvmQkfQvoiAMEBD+eRQ3xQs6ai3hbXorU9F0+RQEjlQmtlnzJReeVWOvdw==" saltValue="mYIEHDG+NJRaC1IDYpl9Kg==" spinCount="100000" sheet="1" objects="1" scenarios="1"/>
  <dataConsolidate/>
  <phoneticPr fontId="2"/>
  <printOptions horizontalCentered="1"/>
  <pageMargins left="0" right="0" top="0.39370078740157483" bottom="0.39370078740157483" header="0.19685039370078741" footer="0.19685039370078741"/>
  <pageSetup paperSize="8" scale="54"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542</v>
      </c>
      <c r="G46" s="8" t="s">
        <v>543</v>
      </c>
      <c r="H46" s="8" t="s">
        <v>544</v>
      </c>
      <c r="I46" s="8" t="s">
        <v>545</v>
      </c>
      <c r="J46" s="9" t="s">
        <v>546</v>
      </c>
    </row>
    <row r="47" spans="2:10" ht="57.75" customHeight="1">
      <c r="B47" s="10"/>
      <c r="C47" s="1174" t="s">
        <v>3</v>
      </c>
      <c r="D47" s="1174"/>
      <c r="E47" s="1175"/>
      <c r="F47" s="11">
        <v>20.34</v>
      </c>
      <c r="G47" s="12">
        <v>21.68</v>
      </c>
      <c r="H47" s="12">
        <v>21.74</v>
      </c>
      <c r="I47" s="12">
        <v>21.77</v>
      </c>
      <c r="J47" s="13">
        <v>19.11</v>
      </c>
    </row>
    <row r="48" spans="2:10" ht="57.75" customHeight="1">
      <c r="B48" s="14"/>
      <c r="C48" s="1176" t="s">
        <v>4</v>
      </c>
      <c r="D48" s="1176"/>
      <c r="E48" s="1177"/>
      <c r="F48" s="15">
        <v>5.58</v>
      </c>
      <c r="G48" s="16">
        <v>6.02</v>
      </c>
      <c r="H48" s="16">
        <v>4.92</v>
      </c>
      <c r="I48" s="16">
        <v>3.36</v>
      </c>
      <c r="J48" s="17">
        <v>3.88</v>
      </c>
    </row>
    <row r="49" spans="2:10" ht="57.75" customHeight="1" thickBot="1">
      <c r="B49" s="18"/>
      <c r="C49" s="1178" t="s">
        <v>5</v>
      </c>
      <c r="D49" s="1178"/>
      <c r="E49" s="1179"/>
      <c r="F49" s="19">
        <v>6.74</v>
      </c>
      <c r="G49" s="20">
        <v>3.25</v>
      </c>
      <c r="H49" s="20">
        <v>2.62</v>
      </c>
      <c r="I49" s="20" t="s">
        <v>547</v>
      </c>
      <c r="J49" s="21" t="s">
        <v>548</v>
      </c>
    </row>
    <row r="50" spans="2:10" ht="13.5" customHeight="1"/>
    <row r="51" spans="2:10" ht="13.5" hidden="1" customHeight="1"/>
    <row r="52" spans="2:10" ht="13.5" hidden="1" customHeight="1"/>
    <row r="53" spans="2:10" ht="13.5" hidden="1" customHeight="1"/>
  </sheetData>
  <sheetProtection algorithmName="SHA-512" hashValue="OBE0tyJ6rLakzIH0PjXi4z4t93ZqJR/dc9zPWyamNOTH6ypRvBXm4CoGvI1mqBtAZ1sNeqk0vU2H33Y+sN86ig==" saltValue="9D1RsXf2wNLa6Y3tMzkYbg=="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8" scale="88" orientation="landscape" cellComments="asDisplayed" horizontalDpi="300"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vt:i4>
      </vt:variant>
    </vt:vector>
  </HeadingPairs>
  <TitlesOfParts>
    <vt:vector size="18"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lpstr>財政比較分析表!Print_Area</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土井 教晴</cp:lastModifiedBy>
  <cp:lastPrinted>2019-03-19T00:00:46Z</cp:lastPrinted>
  <dcterms:created xsi:type="dcterms:W3CDTF">2019-02-14T03:58:10Z</dcterms:created>
  <dcterms:modified xsi:type="dcterms:W3CDTF">2019-10-27T00:21:37Z</dcterms:modified>
  <cp:category/>
</cp:coreProperties>
</file>